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005" windowWidth="19440" windowHeight="1173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V337" i="2" l="1"/>
  <c r="V336" i="2" s="1"/>
  <c r="V335" i="2" s="1"/>
  <c r="V334" i="2" s="1"/>
  <c r="V330" i="2" l="1"/>
  <c r="V325" i="2"/>
  <c r="V322" i="2"/>
  <c r="V313" i="2" s="1"/>
  <c r="V312" i="2" s="1"/>
  <c r="V314" i="2"/>
  <c r="V307" i="2"/>
  <c r="V301" i="2" s="1"/>
  <c r="V302" i="2"/>
  <c r="V293" i="2"/>
  <c r="V291" i="2"/>
  <c r="V281" i="2"/>
  <c r="V274" i="2"/>
  <c r="V269" i="2"/>
  <c r="V268" i="2"/>
  <c r="V264" i="2"/>
  <c r="V262" i="2"/>
  <c r="V257" i="2"/>
  <c r="V256" i="2"/>
  <c r="V255" i="2" s="1"/>
  <c r="V254" i="2" s="1"/>
  <c r="P337" i="2"/>
  <c r="P336" i="2" s="1"/>
  <c r="P335" i="2" s="1"/>
  <c r="P334" i="2" s="1"/>
  <c r="N337" i="2"/>
  <c r="N336" i="2" s="1"/>
  <c r="N335" i="2" s="1"/>
  <c r="N334" i="2" s="1"/>
  <c r="P330" i="2"/>
  <c r="O330" i="2"/>
  <c r="N330" i="2"/>
  <c r="P325" i="2"/>
  <c r="O325" i="2"/>
  <c r="N325" i="2"/>
  <c r="P322" i="2"/>
  <c r="O322" i="2"/>
  <c r="N322" i="2"/>
  <c r="N313" i="2" s="1"/>
  <c r="N312" i="2" s="1"/>
  <c r="P314" i="2"/>
  <c r="P313" i="2" s="1"/>
  <c r="P312" i="2" s="1"/>
  <c r="O314" i="2"/>
  <c r="N314" i="2"/>
  <c r="O313" i="2"/>
  <c r="O312" i="2" s="1"/>
  <c r="P307" i="2"/>
  <c r="O307" i="2"/>
  <c r="N307" i="2"/>
  <c r="N301" i="2" s="1"/>
  <c r="P302" i="2"/>
  <c r="P301" i="2" s="1"/>
  <c r="O302" i="2"/>
  <c r="N302" i="2"/>
  <c r="O301" i="2"/>
  <c r="P293" i="2"/>
  <c r="O293" i="2"/>
  <c r="N293" i="2"/>
  <c r="P291" i="2"/>
  <c r="O291" i="2"/>
  <c r="N291" i="2"/>
  <c r="P281" i="2"/>
  <c r="O281" i="2"/>
  <c r="N281" i="2"/>
  <c r="P274" i="2"/>
  <c r="P268" i="2" s="1"/>
  <c r="N274" i="2"/>
  <c r="P269" i="2"/>
  <c r="N269" i="2"/>
  <c r="N268" i="2"/>
  <c r="P264" i="2"/>
  <c r="N264" i="2"/>
  <c r="P262" i="2"/>
  <c r="P256" i="2" s="1"/>
  <c r="P255" i="2" s="1"/>
  <c r="P254" i="2" s="1"/>
  <c r="N262" i="2"/>
  <c r="P257" i="2"/>
  <c r="N257" i="2"/>
  <c r="N256" i="2"/>
  <c r="N255" i="2" s="1"/>
  <c r="N254" i="2" s="1"/>
  <c r="Z194" i="2" l="1"/>
  <c r="Z189" i="2"/>
  <c r="Z184" i="2"/>
  <c r="Z182" i="2"/>
  <c r="Z177" i="2"/>
  <c r="Z176" i="2"/>
  <c r="Z171" i="2"/>
  <c r="Z166" i="2"/>
  <c r="Z163" i="2"/>
  <c r="Z155" i="2"/>
  <c r="Z148" i="2"/>
  <c r="Z143" i="2"/>
  <c r="Z142" i="2"/>
  <c r="J194" i="2"/>
  <c r="J189" i="2"/>
  <c r="J184" i="2"/>
  <c r="J182" i="2"/>
  <c r="J177" i="2"/>
  <c r="J171" i="2"/>
  <c r="J166" i="2"/>
  <c r="J163" i="2"/>
  <c r="J155" i="2"/>
  <c r="J148" i="2"/>
  <c r="J143" i="2"/>
  <c r="J142" i="2" s="1"/>
  <c r="J176" i="2" l="1"/>
  <c r="Z154" i="2"/>
  <c r="Z153" i="2" s="1"/>
  <c r="J154" i="2"/>
  <c r="J153" i="2" s="1"/>
  <c r="J422" i="2"/>
  <c r="J417" i="2"/>
  <c r="J414" i="2"/>
  <c r="J406" i="2"/>
  <c r="J399" i="2"/>
  <c r="J394" i="2"/>
  <c r="J385" i="2"/>
  <c r="J383" i="2"/>
  <c r="J373" i="2"/>
  <c r="J366" i="2"/>
  <c r="J361" i="2"/>
  <c r="J356" i="2"/>
  <c r="J354" i="2"/>
  <c r="J349" i="2"/>
  <c r="J250" i="2"/>
  <c r="J245" i="2"/>
  <c r="J242" i="2"/>
  <c r="J234" i="2"/>
  <c r="J227" i="2"/>
  <c r="J222" i="2"/>
  <c r="J213" i="2"/>
  <c r="J211" i="2"/>
  <c r="J188" i="2" s="1"/>
  <c r="J49" i="2"/>
  <c r="J39" i="2"/>
  <c r="Z269" i="2"/>
  <c r="Z264" i="2"/>
  <c r="Z262" i="2"/>
  <c r="Z257" i="2"/>
  <c r="Z250" i="2"/>
  <c r="Z245" i="2"/>
  <c r="Z242" i="2"/>
  <c r="Z234" i="2"/>
  <c r="Z227" i="2"/>
  <c r="Z222" i="2"/>
  <c r="Z213" i="2"/>
  <c r="Z211" i="2"/>
  <c r="Z373" i="2"/>
  <c r="Z366" i="2"/>
  <c r="Z361" i="2"/>
  <c r="Z356" i="2"/>
  <c r="Z354" i="2"/>
  <c r="Z349" i="2"/>
  <c r="Z188" i="2" l="1"/>
  <c r="Z175" i="2" s="1"/>
  <c r="Z174" i="2" s="1"/>
  <c r="J393" i="2"/>
  <c r="J175" i="2"/>
  <c r="J174" i="2" s="1"/>
  <c r="J233" i="2"/>
  <c r="J232" i="2" s="1"/>
  <c r="J348" i="2"/>
  <c r="J221" i="2"/>
  <c r="Z221" i="2"/>
  <c r="Z348" i="2"/>
  <c r="Z256" i="2"/>
  <c r="Z233" i="2"/>
  <c r="Z232" i="2" s="1"/>
  <c r="Z360" i="2"/>
  <c r="J405" i="2"/>
  <c r="J404" i="2" s="1"/>
  <c r="J360" i="2"/>
  <c r="L106" i="5"/>
  <c r="M106" i="5"/>
  <c r="N106" i="5"/>
  <c r="O106" i="5"/>
  <c r="Q106" i="5"/>
  <c r="P107" i="5"/>
  <c r="U107" i="5"/>
  <c r="P108" i="5"/>
  <c r="P109" i="5"/>
  <c r="P106" i="5" s="1"/>
  <c r="L110" i="5"/>
  <c r="M110" i="5"/>
  <c r="N110" i="5"/>
  <c r="O110" i="5"/>
  <c r="Q110" i="5"/>
  <c r="P111" i="5"/>
  <c r="P110" i="5" s="1"/>
  <c r="AJ111" i="5"/>
  <c r="L112" i="5"/>
  <c r="M112" i="5"/>
  <c r="N112" i="5"/>
  <c r="O112" i="5"/>
  <c r="Q112" i="5"/>
  <c r="P113" i="5"/>
  <c r="AJ113" i="5"/>
  <c r="P114" i="5"/>
  <c r="AJ114" i="5"/>
  <c r="L115" i="5"/>
  <c r="M115" i="5"/>
  <c r="N115" i="5"/>
  <c r="O115" i="5"/>
  <c r="Q115" i="5"/>
  <c r="P116" i="5"/>
  <c r="P115" i="5" s="1"/>
  <c r="AJ116" i="5"/>
  <c r="P117" i="5"/>
  <c r="L121" i="5"/>
  <c r="M121" i="5"/>
  <c r="N121" i="5"/>
  <c r="O121" i="5"/>
  <c r="Q121" i="5"/>
  <c r="P122" i="5"/>
  <c r="P121" i="5" s="1"/>
  <c r="P123" i="5"/>
  <c r="AJ123" i="5"/>
  <c r="L124" i="5"/>
  <c r="M124" i="5"/>
  <c r="N124" i="5"/>
  <c r="O124" i="5"/>
  <c r="O120" i="5" s="1"/>
  <c r="Q124" i="5"/>
  <c r="P125" i="5"/>
  <c r="P124" i="5" s="1"/>
  <c r="L127" i="5"/>
  <c r="M127" i="5"/>
  <c r="M126" i="5" s="1"/>
  <c r="N127" i="5"/>
  <c r="O127" i="5"/>
  <c r="Q127" i="5"/>
  <c r="P128" i="5"/>
  <c r="AJ128" i="5"/>
  <c r="P129" i="5"/>
  <c r="P130" i="5"/>
  <c r="P131" i="5"/>
  <c r="AJ131" i="5"/>
  <c r="L132" i="5"/>
  <c r="M132" i="5"/>
  <c r="N132" i="5"/>
  <c r="O132" i="5"/>
  <c r="Q132" i="5"/>
  <c r="P133" i="5"/>
  <c r="P132" i="5" s="1"/>
  <c r="P134" i="5"/>
  <c r="AJ134" i="5"/>
  <c r="P135" i="5"/>
  <c r="AJ135" i="5"/>
  <c r="P136" i="5"/>
  <c r="AJ136" i="5"/>
  <c r="J347" i="2" l="1"/>
  <c r="J346" i="2" s="1"/>
  <c r="Z347" i="2"/>
  <c r="Z346" i="2" s="1"/>
  <c r="Q126" i="5"/>
  <c r="M120" i="5"/>
  <c r="M119" i="5" s="1"/>
  <c r="N105" i="5"/>
  <c r="N104" i="5" s="1"/>
  <c r="N103" i="5" s="1"/>
  <c r="P112" i="5"/>
  <c r="AJ121" i="5"/>
  <c r="P127" i="5"/>
  <c r="P126" i="5" s="1"/>
  <c r="AJ133" i="5"/>
  <c r="AJ130" i="5"/>
  <c r="AJ125" i="5"/>
  <c r="AJ122" i="5"/>
  <c r="N120" i="5"/>
  <c r="AJ118" i="5"/>
  <c r="AJ109" i="5"/>
  <c r="O105" i="5"/>
  <c r="O104" i="5" s="1"/>
  <c r="O103" i="5" s="1"/>
  <c r="P105" i="5"/>
  <c r="P104" i="5" s="1"/>
  <c r="P103" i="5" s="1"/>
  <c r="L126" i="5"/>
  <c r="L120" i="5"/>
  <c r="L119" i="5" s="1"/>
  <c r="AJ106" i="5"/>
  <c r="M105" i="5"/>
  <c r="M104" i="5" s="1"/>
  <c r="M103" i="5" s="1"/>
  <c r="O126" i="5"/>
  <c r="O119" i="5" s="1"/>
  <c r="Q120" i="5"/>
  <c r="Q119" i="5" s="1"/>
  <c r="AJ117" i="5"/>
  <c r="AJ129" i="5"/>
  <c r="N126" i="5"/>
  <c r="N119" i="5" s="1"/>
  <c r="AJ112" i="5"/>
  <c r="AJ110" i="5"/>
  <c r="AJ108" i="5"/>
  <c r="Q105" i="5"/>
  <c r="Q104" i="5" s="1"/>
  <c r="Q103" i="5" s="1"/>
  <c r="L105" i="5"/>
  <c r="L104" i="5" s="1"/>
  <c r="L103" i="5" s="1"/>
  <c r="AJ132" i="5"/>
  <c r="P120" i="5"/>
  <c r="AJ115" i="5"/>
  <c r="AJ127" i="5"/>
  <c r="P119" i="5" l="1"/>
  <c r="AJ124" i="5"/>
  <c r="AJ105" i="5"/>
  <c r="AJ119" i="5"/>
  <c r="AJ126" i="5"/>
  <c r="AJ120" i="5" l="1"/>
  <c r="AJ104" i="5"/>
  <c r="AJ103" i="5"/>
  <c r="D481" i="2" l="1"/>
  <c r="D486" i="2"/>
  <c r="D488" i="2"/>
  <c r="D493" i="2"/>
  <c r="D498" i="2"/>
  <c r="D505" i="2"/>
  <c r="D515" i="2"/>
  <c r="D517" i="2"/>
  <c r="D546" i="2"/>
  <c r="D549" i="2"/>
  <c r="D554" i="2"/>
  <c r="D480" i="2" l="1"/>
  <c r="D492" i="2"/>
  <c r="D479" i="2" l="1"/>
  <c r="D478" i="2" s="1"/>
  <c r="F524" i="2" l="1"/>
  <c r="F523" i="2"/>
  <c r="F522" i="2"/>
  <c r="F520" i="2"/>
  <c r="F519" i="2"/>
  <c r="H517" i="2"/>
  <c r="E517" i="2"/>
  <c r="F516" i="2"/>
  <c r="H515" i="2"/>
  <c r="E515" i="2"/>
  <c r="F514" i="2"/>
  <c r="F513" i="2"/>
  <c r="F512" i="2"/>
  <c r="F511" i="2"/>
  <c r="F510" i="2"/>
  <c r="F509" i="2"/>
  <c r="F508" i="2"/>
  <c r="F507" i="2"/>
  <c r="F506" i="2"/>
  <c r="H505" i="2"/>
  <c r="E505" i="2"/>
  <c r="F504" i="2"/>
  <c r="F503" i="2"/>
  <c r="F502" i="2"/>
  <c r="F501" i="2"/>
  <c r="F500" i="2"/>
  <c r="F499" i="2"/>
  <c r="H498" i="2"/>
  <c r="E498" i="2"/>
  <c r="F497" i="2"/>
  <c r="F496" i="2"/>
  <c r="F495" i="2"/>
  <c r="F494" i="2"/>
  <c r="H493" i="2"/>
  <c r="E493" i="2"/>
  <c r="F491" i="2"/>
  <c r="F490" i="2"/>
  <c r="F489" i="2"/>
  <c r="H488" i="2"/>
  <c r="E488" i="2"/>
  <c r="F487" i="2"/>
  <c r="H486" i="2"/>
  <c r="E486" i="2"/>
  <c r="F485" i="2"/>
  <c r="F484" i="2"/>
  <c r="F483" i="2"/>
  <c r="F482" i="2"/>
  <c r="H481" i="2"/>
  <c r="F481" i="2" s="1"/>
  <c r="E481" i="2"/>
  <c r="F428" i="2"/>
  <c r="F430" i="2"/>
  <c r="F431" i="2"/>
  <c r="F432" i="2"/>
  <c r="F434" i="2"/>
  <c r="D435" i="2"/>
  <c r="E435" i="2"/>
  <c r="F436" i="2"/>
  <c r="D437" i="2"/>
  <c r="E437" i="2"/>
  <c r="F438" i="2"/>
  <c r="F439" i="2"/>
  <c r="F440" i="2"/>
  <c r="F442" i="2"/>
  <c r="F443" i="2"/>
  <c r="F444" i="2"/>
  <c r="D446" i="2"/>
  <c r="E446" i="2"/>
  <c r="F447" i="2"/>
  <c r="F448" i="2"/>
  <c r="D451" i="2"/>
  <c r="E451" i="2"/>
  <c r="F452" i="2"/>
  <c r="F455" i="2"/>
  <c r="D458" i="2"/>
  <c r="E458" i="2"/>
  <c r="F459" i="2"/>
  <c r="F460" i="2"/>
  <c r="F461" i="2"/>
  <c r="F463" i="2"/>
  <c r="F464" i="2"/>
  <c r="E480" i="2" l="1"/>
  <c r="F486" i="2"/>
  <c r="F505" i="2"/>
  <c r="F518" i="2"/>
  <c r="H480" i="2"/>
  <c r="E492" i="2"/>
  <c r="F515" i="2"/>
  <c r="H492" i="2"/>
  <c r="F488" i="2"/>
  <c r="F521" i="2"/>
  <c r="F493" i="2"/>
  <c r="F498" i="2"/>
  <c r="E445" i="2"/>
  <c r="F437" i="2"/>
  <c r="F462" i="2"/>
  <c r="F450" i="2"/>
  <c r="F454" i="2"/>
  <c r="F451" i="2"/>
  <c r="D445" i="2"/>
  <c r="F453" i="2"/>
  <c r="F449" i="2"/>
  <c r="F441" i="2"/>
  <c r="F433" i="2"/>
  <c r="F429" i="2"/>
  <c r="F465" i="2"/>
  <c r="F517" i="2" l="1"/>
  <c r="H479" i="2"/>
  <c r="H478" i="2" s="1"/>
  <c r="E479" i="2"/>
  <c r="E478" i="2" s="1"/>
  <c r="F492" i="2"/>
  <c r="F480" i="2"/>
  <c r="F458" i="2"/>
  <c r="F435" i="2"/>
  <c r="F446" i="2"/>
  <c r="F445" i="2"/>
  <c r="F479" i="2" l="1"/>
  <c r="F478" i="2"/>
  <c r="AA809" i="13" l="1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Y7" i="2"/>
  <c r="X794" i="2"/>
  <c r="U793" i="2"/>
  <c r="S794" i="2"/>
  <c r="R794" i="2"/>
  <c r="Q794" i="2"/>
  <c r="P794" i="2"/>
  <c r="O794" i="2"/>
  <c r="N794" i="2"/>
  <c r="L794" i="2"/>
  <c r="K794" i="2"/>
  <c r="X789" i="2"/>
  <c r="U788" i="2"/>
  <c r="S789" i="2"/>
  <c r="R789" i="2"/>
  <c r="Q789" i="2"/>
  <c r="P789" i="2"/>
  <c r="O789" i="2"/>
  <c r="N789" i="2"/>
  <c r="L789" i="2"/>
  <c r="K789" i="2"/>
  <c r="X786" i="2"/>
  <c r="U785" i="2"/>
  <c r="S786" i="2"/>
  <c r="R786" i="2"/>
  <c r="Q786" i="2"/>
  <c r="P786" i="2"/>
  <c r="O786" i="2"/>
  <c r="N786" i="2"/>
  <c r="L786" i="2"/>
  <c r="K786" i="2"/>
  <c r="X778" i="2"/>
  <c r="U777" i="2"/>
  <c r="S778" i="2"/>
  <c r="R778" i="2"/>
  <c r="Q778" i="2"/>
  <c r="P778" i="2"/>
  <c r="O778" i="2"/>
  <c r="N778" i="2"/>
  <c r="L778" i="2"/>
  <c r="K778" i="2"/>
  <c r="X771" i="2"/>
  <c r="U770" i="2"/>
  <c r="S771" i="2"/>
  <c r="R771" i="2"/>
  <c r="Q771" i="2"/>
  <c r="P771" i="2"/>
  <c r="O771" i="2"/>
  <c r="N771" i="2"/>
  <c r="L771" i="2"/>
  <c r="K771" i="2"/>
  <c r="X766" i="2"/>
  <c r="U765" i="2"/>
  <c r="S766" i="2"/>
  <c r="R766" i="2"/>
  <c r="Q766" i="2"/>
  <c r="P766" i="2"/>
  <c r="O766" i="2"/>
  <c r="N766" i="2"/>
  <c r="L766" i="2"/>
  <c r="K766" i="2"/>
  <c r="X757" i="2"/>
  <c r="U756" i="2"/>
  <c r="S757" i="2"/>
  <c r="R757" i="2"/>
  <c r="Q757" i="2"/>
  <c r="P757" i="2"/>
  <c r="O757" i="2"/>
  <c r="N757" i="2"/>
  <c r="L757" i="2"/>
  <c r="K757" i="2"/>
  <c r="X755" i="2"/>
  <c r="U754" i="2"/>
  <c r="S755" i="2"/>
  <c r="R755" i="2"/>
  <c r="Q755" i="2"/>
  <c r="P755" i="2"/>
  <c r="O755" i="2"/>
  <c r="N755" i="2"/>
  <c r="L755" i="2"/>
  <c r="K755" i="2"/>
  <c r="X745" i="2"/>
  <c r="U744" i="2"/>
  <c r="S745" i="2"/>
  <c r="R745" i="2"/>
  <c r="Q745" i="2"/>
  <c r="P745" i="2"/>
  <c r="O745" i="2"/>
  <c r="N745" i="2"/>
  <c r="L745" i="2"/>
  <c r="K745" i="2"/>
  <c r="X738" i="2"/>
  <c r="U737" i="2"/>
  <c r="S738" i="2"/>
  <c r="R738" i="2"/>
  <c r="Q738" i="2"/>
  <c r="P738" i="2"/>
  <c r="O738" i="2"/>
  <c r="N738" i="2"/>
  <c r="L738" i="2"/>
  <c r="K738" i="2"/>
  <c r="X733" i="2"/>
  <c r="U732" i="2"/>
  <c r="S733" i="2"/>
  <c r="R733" i="2"/>
  <c r="Q733" i="2"/>
  <c r="P733" i="2"/>
  <c r="O733" i="2"/>
  <c r="N733" i="2"/>
  <c r="L733" i="2"/>
  <c r="K733" i="2"/>
  <c r="X728" i="2"/>
  <c r="U727" i="2"/>
  <c r="S728" i="2"/>
  <c r="R728" i="2"/>
  <c r="Q728" i="2"/>
  <c r="P728" i="2"/>
  <c r="O728" i="2"/>
  <c r="N728" i="2"/>
  <c r="L728" i="2"/>
  <c r="K728" i="2"/>
  <c r="X726" i="2"/>
  <c r="U725" i="2"/>
  <c r="S726" i="2"/>
  <c r="R726" i="2"/>
  <c r="Q726" i="2"/>
  <c r="P726" i="2"/>
  <c r="O726" i="2"/>
  <c r="N726" i="2"/>
  <c r="L726" i="2"/>
  <c r="K726" i="2"/>
  <c r="X721" i="2"/>
  <c r="U720" i="2"/>
  <c r="S721" i="2"/>
  <c r="R721" i="2"/>
  <c r="Q721" i="2"/>
  <c r="P721" i="2"/>
  <c r="O721" i="2"/>
  <c r="N721" i="2"/>
  <c r="L721" i="2"/>
  <c r="K721" i="2"/>
  <c r="X714" i="2"/>
  <c r="U713" i="2"/>
  <c r="S714" i="2"/>
  <c r="R714" i="2"/>
  <c r="Q714" i="2"/>
  <c r="P714" i="2"/>
  <c r="O714" i="2"/>
  <c r="N714" i="2"/>
  <c r="L714" i="2"/>
  <c r="K714" i="2"/>
  <c r="X709" i="2"/>
  <c r="U708" i="2"/>
  <c r="S709" i="2"/>
  <c r="R709" i="2"/>
  <c r="Q709" i="2"/>
  <c r="P709" i="2"/>
  <c r="O709" i="2"/>
  <c r="N709" i="2"/>
  <c r="L709" i="2"/>
  <c r="K709" i="2"/>
  <c r="X706" i="2"/>
  <c r="U705" i="2"/>
  <c r="S706" i="2"/>
  <c r="R706" i="2"/>
  <c r="Q706" i="2"/>
  <c r="P706" i="2"/>
  <c r="O706" i="2"/>
  <c r="N706" i="2"/>
  <c r="L706" i="2"/>
  <c r="K706" i="2"/>
  <c r="X698" i="2"/>
  <c r="U697" i="2"/>
  <c r="S698" i="2"/>
  <c r="R698" i="2"/>
  <c r="Q698" i="2"/>
  <c r="P698" i="2"/>
  <c r="O698" i="2"/>
  <c r="N698" i="2"/>
  <c r="L698" i="2"/>
  <c r="K698" i="2"/>
  <c r="X691" i="2"/>
  <c r="U690" i="2"/>
  <c r="S691" i="2"/>
  <c r="R691" i="2"/>
  <c r="Q691" i="2"/>
  <c r="P691" i="2"/>
  <c r="O691" i="2"/>
  <c r="N691" i="2"/>
  <c r="L691" i="2"/>
  <c r="K691" i="2"/>
  <c r="X686" i="2"/>
  <c r="U685" i="2"/>
  <c r="S686" i="2"/>
  <c r="R686" i="2"/>
  <c r="Q686" i="2"/>
  <c r="P686" i="2"/>
  <c r="O686" i="2"/>
  <c r="N686" i="2"/>
  <c r="L686" i="2"/>
  <c r="K686" i="2"/>
  <c r="X677" i="2"/>
  <c r="U676" i="2"/>
  <c r="S677" i="2"/>
  <c r="R677" i="2"/>
  <c r="Q677" i="2"/>
  <c r="P677" i="2"/>
  <c r="O677" i="2"/>
  <c r="N677" i="2"/>
  <c r="L677" i="2"/>
  <c r="K677" i="2"/>
  <c r="X675" i="2"/>
  <c r="S675" i="2"/>
  <c r="R675" i="2"/>
  <c r="Q675" i="2"/>
  <c r="P675" i="2"/>
  <c r="O675" i="2"/>
  <c r="N675" i="2"/>
  <c r="L675" i="2"/>
  <c r="K675" i="2"/>
  <c r="F636" i="2"/>
  <c r="I634" i="2"/>
  <c r="H634" i="2"/>
  <c r="E634" i="2"/>
  <c r="D634" i="2"/>
  <c r="F633" i="2"/>
  <c r="F632" i="2"/>
  <c r="I629" i="2"/>
  <c r="H629" i="2"/>
  <c r="E629" i="2"/>
  <c r="D629" i="2"/>
  <c r="F628" i="2"/>
  <c r="I626" i="2"/>
  <c r="H626" i="2"/>
  <c r="E626" i="2"/>
  <c r="D626" i="2"/>
  <c r="F625" i="2"/>
  <c r="F624" i="2"/>
  <c r="F623" i="2"/>
  <c r="F621" i="2"/>
  <c r="F620" i="2"/>
  <c r="F619" i="2"/>
  <c r="I618" i="2"/>
  <c r="H618" i="2"/>
  <c r="E618" i="2"/>
  <c r="D618" i="2"/>
  <c r="F613" i="2"/>
  <c r="F612" i="2"/>
  <c r="I611" i="2"/>
  <c r="H611" i="2"/>
  <c r="E611" i="2"/>
  <c r="D611" i="2"/>
  <c r="F609" i="2"/>
  <c r="F608" i="2"/>
  <c r="F607" i="2"/>
  <c r="I606" i="2"/>
  <c r="H606" i="2"/>
  <c r="E606" i="2"/>
  <c r="D606" i="2"/>
  <c r="F604" i="2"/>
  <c r="F603" i="2"/>
  <c r="F601" i="2"/>
  <c r="F600" i="2"/>
  <c r="H597" i="2"/>
  <c r="E597" i="2"/>
  <c r="D597" i="2"/>
  <c r="F596" i="2"/>
  <c r="H595" i="2"/>
  <c r="E595" i="2"/>
  <c r="D595" i="2"/>
  <c r="F593" i="2"/>
  <c r="F592" i="2"/>
  <c r="F589" i="2"/>
  <c r="F588" i="2"/>
  <c r="H585" i="2"/>
  <c r="E585" i="2"/>
  <c r="D585" i="2"/>
  <c r="F584" i="2"/>
  <c r="F581" i="2"/>
  <c r="F580" i="2"/>
  <c r="H578" i="2"/>
  <c r="E578" i="2"/>
  <c r="D578" i="2"/>
  <c r="F577" i="2"/>
  <c r="F576" i="2"/>
  <c r="H573" i="2"/>
  <c r="E573" i="2"/>
  <c r="D573" i="2"/>
  <c r="F569" i="2"/>
  <c r="H568" i="2"/>
  <c r="E568" i="2"/>
  <c r="D568" i="2"/>
  <c r="F567" i="2"/>
  <c r="H566" i="2"/>
  <c r="E566" i="2"/>
  <c r="D566" i="2"/>
  <c r="F565" i="2"/>
  <c r="H561" i="2"/>
  <c r="E561" i="2"/>
  <c r="D561" i="2"/>
  <c r="F556" i="2"/>
  <c r="H554" i="2"/>
  <c r="E554" i="2"/>
  <c r="F553" i="2"/>
  <c r="F552" i="2"/>
  <c r="H549" i="2"/>
  <c r="E549" i="2"/>
  <c r="F548" i="2"/>
  <c r="H546" i="2"/>
  <c r="E546" i="2"/>
  <c r="F476" i="2"/>
  <c r="F475" i="2"/>
  <c r="E474" i="2"/>
  <c r="D474" i="2"/>
  <c r="F473" i="2"/>
  <c r="F472" i="2"/>
  <c r="F471" i="2"/>
  <c r="E469" i="2"/>
  <c r="D469" i="2"/>
  <c r="F468" i="2"/>
  <c r="E466" i="2"/>
  <c r="D466" i="2"/>
  <c r="F424" i="2"/>
  <c r="H422" i="2"/>
  <c r="E422" i="2"/>
  <c r="D422" i="2"/>
  <c r="F421" i="2"/>
  <c r="F420" i="2"/>
  <c r="F418" i="2"/>
  <c r="H417" i="2"/>
  <c r="E417" i="2"/>
  <c r="D417" i="2"/>
  <c r="F416" i="2"/>
  <c r="F415" i="2"/>
  <c r="H414" i="2"/>
  <c r="E414" i="2"/>
  <c r="D414" i="2"/>
  <c r="F413" i="2"/>
  <c r="F412" i="2"/>
  <c r="F411" i="2"/>
  <c r="F409" i="2"/>
  <c r="F408" i="2"/>
  <c r="F407" i="2"/>
  <c r="H406" i="2"/>
  <c r="E406" i="2"/>
  <c r="D406" i="2"/>
  <c r="F403" i="2"/>
  <c r="F402" i="2"/>
  <c r="F401" i="2"/>
  <c r="H399" i="2"/>
  <c r="E399" i="2"/>
  <c r="D399" i="2"/>
  <c r="F397" i="2"/>
  <c r="F396" i="2"/>
  <c r="F395" i="2"/>
  <c r="H394" i="2"/>
  <c r="E394" i="2"/>
  <c r="D394" i="2"/>
  <c r="F392" i="2"/>
  <c r="F391" i="2"/>
  <c r="F389" i="2"/>
  <c r="F388" i="2"/>
  <c r="F387" i="2"/>
  <c r="F386" i="2"/>
  <c r="H385" i="2"/>
  <c r="E385" i="2"/>
  <c r="D385" i="2"/>
  <c r="F384" i="2"/>
  <c r="H383" i="2"/>
  <c r="E383" i="2"/>
  <c r="D383" i="2"/>
  <c r="F382" i="2"/>
  <c r="F381" i="2"/>
  <c r="F380" i="2"/>
  <c r="F379" i="2"/>
  <c r="F377" i="2"/>
  <c r="F376" i="2"/>
  <c r="H373" i="2"/>
  <c r="E373" i="2"/>
  <c r="D373" i="2"/>
  <c r="F372" i="2"/>
  <c r="F370" i="2"/>
  <c r="F369" i="2"/>
  <c r="F368" i="2"/>
  <c r="H366" i="2"/>
  <c r="E366" i="2"/>
  <c r="D366" i="2"/>
  <c r="F365" i="2"/>
  <c r="F364" i="2"/>
  <c r="H361" i="2"/>
  <c r="E361" i="2"/>
  <c r="D361" i="2"/>
  <c r="F359" i="2"/>
  <c r="F358" i="2"/>
  <c r="F357" i="2"/>
  <c r="H356" i="2"/>
  <c r="E356" i="2"/>
  <c r="D356" i="2"/>
  <c r="F355" i="2"/>
  <c r="H354" i="2"/>
  <c r="E354" i="2"/>
  <c r="D354" i="2"/>
  <c r="F353" i="2"/>
  <c r="F352" i="2"/>
  <c r="F351" i="2"/>
  <c r="H349" i="2"/>
  <c r="E349" i="2"/>
  <c r="D349" i="2"/>
  <c r="F332" i="2"/>
  <c r="E330" i="2"/>
  <c r="D330" i="2"/>
  <c r="F329" i="2"/>
  <c r="F328" i="2"/>
  <c r="E325" i="2"/>
  <c r="D325" i="2"/>
  <c r="F324" i="2"/>
  <c r="E322" i="2"/>
  <c r="D322" i="2"/>
  <c r="F321" i="2"/>
  <c r="F320" i="2"/>
  <c r="F318" i="2"/>
  <c r="F317" i="2"/>
  <c r="F316" i="2"/>
  <c r="E314" i="2"/>
  <c r="D314" i="2"/>
  <c r="F311" i="2"/>
  <c r="F309" i="2"/>
  <c r="F308" i="2"/>
  <c r="E307" i="2"/>
  <c r="D307" i="2"/>
  <c r="F306" i="2"/>
  <c r="F305" i="2"/>
  <c r="F304" i="2"/>
  <c r="F303" i="2"/>
  <c r="E302" i="2"/>
  <c r="D302" i="2"/>
  <c r="F300" i="2"/>
  <c r="F298" i="2"/>
  <c r="F297" i="2"/>
  <c r="F296" i="2"/>
  <c r="F294" i="2"/>
  <c r="E293" i="2"/>
  <c r="D293" i="2"/>
  <c r="F292" i="2"/>
  <c r="E291" i="2"/>
  <c r="D291" i="2"/>
  <c r="F289" i="2"/>
  <c r="F288" i="2"/>
  <c r="F286" i="2"/>
  <c r="F285" i="2"/>
  <c r="F284" i="2"/>
  <c r="F282" i="2"/>
  <c r="E281" i="2"/>
  <c r="D281" i="2"/>
  <c r="F280" i="2"/>
  <c r="F279" i="2"/>
  <c r="F277" i="2"/>
  <c r="F276" i="2"/>
  <c r="E274" i="2"/>
  <c r="D274" i="2"/>
  <c r="F273" i="2"/>
  <c r="F272" i="2"/>
  <c r="E269" i="2"/>
  <c r="D269" i="2"/>
  <c r="F265" i="2"/>
  <c r="E264" i="2"/>
  <c r="D264" i="2"/>
  <c r="F263" i="2"/>
  <c r="E262" i="2"/>
  <c r="D262" i="2"/>
  <c r="F261" i="2"/>
  <c r="F260" i="2"/>
  <c r="E257" i="2"/>
  <c r="D257" i="2"/>
  <c r="F252" i="2"/>
  <c r="F251" i="2"/>
  <c r="H250" i="2"/>
  <c r="E250" i="2"/>
  <c r="D250" i="2"/>
  <c r="F249" i="2"/>
  <c r="F248" i="2"/>
  <c r="F247" i="2"/>
  <c r="H245" i="2"/>
  <c r="E245" i="2"/>
  <c r="D245" i="2"/>
  <c r="F244" i="2"/>
  <c r="F243" i="2"/>
  <c r="H242" i="2"/>
  <c r="E242" i="2"/>
  <c r="D242" i="2"/>
  <c r="F241" i="2"/>
  <c r="F240" i="2"/>
  <c r="F239" i="2"/>
  <c r="F237" i="2"/>
  <c r="F236" i="2"/>
  <c r="F235" i="2"/>
  <c r="H234" i="2"/>
  <c r="E234" i="2"/>
  <c r="D234" i="2"/>
  <c r="F230" i="2"/>
  <c r="F229" i="2"/>
  <c r="F228" i="2"/>
  <c r="H227" i="2"/>
  <c r="E227" i="2"/>
  <c r="D227" i="2"/>
  <c r="F225" i="2"/>
  <c r="F224" i="2"/>
  <c r="F223" i="2"/>
  <c r="H222" i="2"/>
  <c r="E222" i="2"/>
  <c r="D222" i="2"/>
  <c r="F220" i="2"/>
  <c r="F219" i="2"/>
  <c r="F217" i="2"/>
  <c r="F216" i="2"/>
  <c r="F215" i="2"/>
  <c r="F214" i="2"/>
  <c r="H213" i="2"/>
  <c r="E213" i="2"/>
  <c r="D213" i="2"/>
  <c r="F212" i="2"/>
  <c r="H211" i="2"/>
  <c r="E211" i="2"/>
  <c r="D211" i="2"/>
  <c r="F210" i="2"/>
  <c r="F209" i="2"/>
  <c r="F208" i="2"/>
  <c r="F205" i="2"/>
  <c r="F204" i="2"/>
  <c r="F203" i="2"/>
  <c r="E201" i="2"/>
  <c r="D201" i="2"/>
  <c r="F200" i="2"/>
  <c r="F199" i="2"/>
  <c r="F198" i="2"/>
  <c r="F197" i="2"/>
  <c r="F196" i="2"/>
  <c r="F195" i="2"/>
  <c r="H194" i="2"/>
  <c r="E194" i="2"/>
  <c r="D194" i="2"/>
  <c r="F193" i="2"/>
  <c r="F192" i="2"/>
  <c r="H189" i="2"/>
  <c r="E189" i="2"/>
  <c r="D189" i="2"/>
  <c r="F187" i="2"/>
  <c r="F185" i="2"/>
  <c r="H184" i="2"/>
  <c r="E184" i="2"/>
  <c r="D184" i="2"/>
  <c r="H182" i="2"/>
  <c r="E182" i="2"/>
  <c r="D182" i="2"/>
  <c r="F181" i="2"/>
  <c r="F180" i="2"/>
  <c r="H177" i="2"/>
  <c r="E177" i="2"/>
  <c r="D177" i="2"/>
  <c r="F172" i="2"/>
  <c r="H171" i="2"/>
  <c r="E171" i="2"/>
  <c r="D171" i="2"/>
  <c r="F168" i="2"/>
  <c r="F167" i="2"/>
  <c r="H166" i="2"/>
  <c r="E166" i="2"/>
  <c r="D166" i="2"/>
  <c r="F164" i="2"/>
  <c r="H163" i="2"/>
  <c r="E163" i="2"/>
  <c r="D163" i="2"/>
  <c r="F160" i="2"/>
  <c r="F159" i="2"/>
  <c r="F156" i="2"/>
  <c r="H155" i="2"/>
  <c r="E155" i="2"/>
  <c r="D155" i="2"/>
  <c r="F152" i="2"/>
  <c r="F151" i="2"/>
  <c r="F150" i="2"/>
  <c r="H148" i="2"/>
  <c r="E148" i="2"/>
  <c r="D148" i="2"/>
  <c r="F147" i="2"/>
  <c r="F144" i="2"/>
  <c r="H143" i="2"/>
  <c r="E143" i="2"/>
  <c r="D143" i="2"/>
  <c r="F140" i="2"/>
  <c r="F139" i="2"/>
  <c r="F136" i="2"/>
  <c r="E134" i="2"/>
  <c r="D134" i="2"/>
  <c r="E132" i="2"/>
  <c r="D132" i="2"/>
  <c r="F128" i="2"/>
  <c r="F127" i="2"/>
  <c r="F124" i="2"/>
  <c r="F123" i="2"/>
  <c r="E122" i="2"/>
  <c r="D122" i="2"/>
  <c r="F120" i="2"/>
  <c r="F119" i="2"/>
  <c r="F118" i="2"/>
  <c r="F116" i="2"/>
  <c r="E115" i="2"/>
  <c r="D115" i="2"/>
  <c r="F114" i="2"/>
  <c r="F112" i="2"/>
  <c r="E110" i="2"/>
  <c r="D110" i="2"/>
  <c r="F108" i="2"/>
  <c r="F107" i="2"/>
  <c r="E105" i="2"/>
  <c r="D105" i="2"/>
  <c r="F104" i="2"/>
  <c r="E103" i="2"/>
  <c r="D103" i="2"/>
  <c r="F102" i="2"/>
  <c r="F100" i="2"/>
  <c r="E98" i="2"/>
  <c r="D98" i="2"/>
  <c r="AM90" i="5"/>
  <c r="AM91" i="5"/>
  <c r="AM93" i="5"/>
  <c r="AM96" i="5"/>
  <c r="AG171" i="5"/>
  <c r="F15" i="2"/>
  <c r="F16" i="2"/>
  <c r="F22" i="2"/>
  <c r="F23" i="2"/>
  <c r="F24" i="2"/>
  <c r="F28" i="2"/>
  <c r="F29" i="2"/>
  <c r="F30" i="2"/>
  <c r="F33" i="2"/>
  <c r="F34" i="2"/>
  <c r="F35" i="2"/>
  <c r="F36" i="2"/>
  <c r="F37" i="2"/>
  <c r="F38" i="2"/>
  <c r="F41" i="2"/>
  <c r="F42" i="2"/>
  <c r="F44" i="2"/>
  <c r="F45" i="2"/>
  <c r="F46" i="2"/>
  <c r="F47" i="2"/>
  <c r="F48" i="2"/>
  <c r="F50" i="2"/>
  <c r="F53" i="2"/>
  <c r="F54" i="2"/>
  <c r="F55" i="2"/>
  <c r="F56" i="2"/>
  <c r="F57" i="2"/>
  <c r="F59" i="2"/>
  <c r="F62" i="2"/>
  <c r="F63" i="2"/>
  <c r="F64" i="2"/>
  <c r="F65" i="2"/>
  <c r="F67" i="2"/>
  <c r="F68" i="2"/>
  <c r="F70" i="2"/>
  <c r="F74" i="2"/>
  <c r="F75" i="2"/>
  <c r="F76" i="2"/>
  <c r="F77" i="2"/>
  <c r="F78" i="2"/>
  <c r="F79" i="2"/>
  <c r="F80" i="2"/>
  <c r="F82" i="2"/>
  <c r="F83" i="2"/>
  <c r="F85" i="2"/>
  <c r="F86" i="2"/>
  <c r="F87" i="2"/>
  <c r="F88" i="2"/>
  <c r="F90" i="2"/>
  <c r="F91" i="2"/>
  <c r="F6" i="2"/>
  <c r="F17" i="2"/>
  <c r="F20" i="2"/>
  <c r="F8" i="2"/>
  <c r="E457" i="2" l="1"/>
  <c r="E456" i="2" s="1"/>
  <c r="D457" i="2"/>
  <c r="D456" i="2" s="1"/>
  <c r="D560" i="2"/>
  <c r="E605" i="2"/>
  <c r="D393" i="2"/>
  <c r="W727" i="2"/>
  <c r="Y727" i="2" s="1"/>
  <c r="F202" i="2"/>
  <c r="F374" i="2"/>
  <c r="F135" i="2"/>
  <c r="F400" i="2"/>
  <c r="F40" i="2"/>
  <c r="F281" i="2"/>
  <c r="W747" i="2"/>
  <c r="Y747" i="2" s="1"/>
  <c r="W751" i="2"/>
  <c r="Y751" i="2" s="1"/>
  <c r="F417" i="2"/>
  <c r="F563" i="2"/>
  <c r="W712" i="2"/>
  <c r="Y712" i="2" s="1"/>
  <c r="E97" i="2"/>
  <c r="F105" i="2"/>
  <c r="F283" i="2"/>
  <c r="E301" i="2"/>
  <c r="F325" i="2"/>
  <c r="AJ93" i="5"/>
  <c r="AJ154" i="5"/>
  <c r="AJ90" i="5"/>
  <c r="AJ59" i="5"/>
  <c r="AJ24" i="5"/>
  <c r="AJ97" i="5"/>
  <c r="AM97" i="5"/>
  <c r="AJ89" i="5"/>
  <c r="AM89" i="5"/>
  <c r="AJ79" i="5"/>
  <c r="AJ63" i="5"/>
  <c r="AJ52" i="5"/>
  <c r="AJ48" i="5"/>
  <c r="AJ43" i="5"/>
  <c r="AJ39" i="5"/>
  <c r="AJ32" i="5"/>
  <c r="K571" i="13"/>
  <c r="T571" i="13" s="1"/>
  <c r="AJ88" i="5"/>
  <c r="AM88" i="5"/>
  <c r="AJ68" i="5"/>
  <c r="AJ62" i="5"/>
  <c r="AJ55" i="5"/>
  <c r="AJ51" i="5"/>
  <c r="AJ46" i="5"/>
  <c r="AJ36" i="5"/>
  <c r="AJ31" i="5"/>
  <c r="D301" i="2"/>
  <c r="E313" i="2"/>
  <c r="E312" i="2" s="1"/>
  <c r="X10" i="13"/>
  <c r="U138" i="13"/>
  <c r="W138" i="13" s="1"/>
  <c r="F252" i="13"/>
  <c r="U710" i="13"/>
  <c r="W710" i="13" s="1"/>
  <c r="AJ22" i="5"/>
  <c r="D97" i="2"/>
  <c r="E109" i="2"/>
  <c r="D154" i="2"/>
  <c r="D153" i="2" s="1"/>
  <c r="H176" i="2"/>
  <c r="F182" i="2"/>
  <c r="E188" i="2"/>
  <c r="D268" i="2"/>
  <c r="K720" i="2"/>
  <c r="P720" i="2"/>
  <c r="U719" i="2"/>
  <c r="S765" i="2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M92" i="5"/>
  <c r="AJ147" i="5"/>
  <c r="AJ78" i="5"/>
  <c r="F269" i="2"/>
  <c r="AJ171" i="5"/>
  <c r="AJ142" i="5"/>
  <c r="AJ98" i="5"/>
  <c r="AM98" i="5"/>
  <c r="AJ21" i="5"/>
  <c r="H560" i="2"/>
  <c r="W767" i="2"/>
  <c r="Y767" i="2" s="1"/>
  <c r="W791" i="2"/>
  <c r="Y791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F547" i="2"/>
  <c r="E142" i="2"/>
  <c r="F466" i="2"/>
  <c r="F231" i="2"/>
  <c r="E154" i="2"/>
  <c r="E153" i="2" s="1"/>
  <c r="F171" i="2"/>
  <c r="F264" i="2"/>
  <c r="F414" i="2"/>
  <c r="E560" i="2"/>
  <c r="D617" i="2"/>
  <c r="D616" i="2" s="1"/>
  <c r="W689" i="2"/>
  <c r="Y689" i="2" s="1"/>
  <c r="W711" i="2"/>
  <c r="Y711" i="2" s="1"/>
  <c r="K732" i="2"/>
  <c r="W748" i="2"/>
  <c r="Y748" i="2" s="1"/>
  <c r="W752" i="2"/>
  <c r="Y752" i="2" s="1"/>
  <c r="O765" i="2"/>
  <c r="W772" i="2"/>
  <c r="Y772" i="2" s="1"/>
  <c r="Q777" i="2"/>
  <c r="Q776" i="2" s="1"/>
  <c r="X777" i="2"/>
  <c r="X776" i="2" s="1"/>
  <c r="P777" i="2"/>
  <c r="P776" i="2" s="1"/>
  <c r="W787" i="2"/>
  <c r="Y787" i="2" s="1"/>
  <c r="E233" i="2"/>
  <c r="E232" i="2" s="1"/>
  <c r="F245" i="2"/>
  <c r="F250" i="2"/>
  <c r="D256" i="2"/>
  <c r="E268" i="2"/>
  <c r="L685" i="2"/>
  <c r="D142" i="2"/>
  <c r="E221" i="2"/>
  <c r="D313" i="2"/>
  <c r="D312" i="2" s="1"/>
  <c r="E348" i="2"/>
  <c r="E393" i="2"/>
  <c r="E405" i="2"/>
  <c r="E404" i="2" s="1"/>
  <c r="F549" i="2"/>
  <c r="W682" i="2"/>
  <c r="Y682" i="2" s="1"/>
  <c r="W770" i="2"/>
  <c r="Y770" i="2" s="1"/>
  <c r="W676" i="2"/>
  <c r="Y676" i="2" s="1"/>
  <c r="Q697" i="2"/>
  <c r="Q696" i="2" s="1"/>
  <c r="L720" i="2"/>
  <c r="X720" i="2"/>
  <c r="N697" i="2"/>
  <c r="N696" i="2" s="1"/>
  <c r="R697" i="2"/>
  <c r="R696" i="2" s="1"/>
  <c r="L697" i="2"/>
  <c r="L696" i="2" s="1"/>
  <c r="Q720" i="2"/>
  <c r="W722" i="2"/>
  <c r="Y722" i="2" s="1"/>
  <c r="W735" i="2"/>
  <c r="Y735" i="2" s="1"/>
  <c r="W760" i="2"/>
  <c r="Y760" i="2" s="1"/>
  <c r="U731" i="2"/>
  <c r="W731" i="2" s="1"/>
  <c r="Y731" i="2" s="1"/>
  <c r="O685" i="2"/>
  <c r="S685" i="2"/>
  <c r="U684" i="2"/>
  <c r="W684" i="2" s="1"/>
  <c r="Y684" i="2" s="1"/>
  <c r="W704" i="2"/>
  <c r="Y704" i="2" s="1"/>
  <c r="U696" i="2"/>
  <c r="U695" i="2" s="1"/>
  <c r="W695" i="2" s="1"/>
  <c r="Y695" i="2" s="1"/>
  <c r="W736" i="2"/>
  <c r="Y736" i="2" s="1"/>
  <c r="P765" i="2"/>
  <c r="W693" i="2"/>
  <c r="Y693" i="2" s="1"/>
  <c r="W740" i="2"/>
  <c r="Y740" i="2" s="1"/>
  <c r="W779" i="2"/>
  <c r="Y779" i="2" s="1"/>
  <c r="W783" i="2"/>
  <c r="Y783" i="2" s="1"/>
  <c r="F618" i="2"/>
  <c r="W702" i="2"/>
  <c r="Y702" i="2" s="1"/>
  <c r="W723" i="2"/>
  <c r="Y723" i="2" s="1"/>
  <c r="W739" i="2"/>
  <c r="Y739" i="2" s="1"/>
  <c r="W759" i="2"/>
  <c r="Y759" i="2" s="1"/>
  <c r="W763" i="2"/>
  <c r="Y763" i="2" s="1"/>
  <c r="S777" i="2"/>
  <c r="F599" i="2"/>
  <c r="F52" i="2"/>
  <c r="AJ162" i="5"/>
  <c r="AJ71" i="5"/>
  <c r="AJ64" i="5"/>
  <c r="F146" i="2"/>
  <c r="H188" i="2"/>
  <c r="D221" i="2"/>
  <c r="F295" i="2"/>
  <c r="F327" i="2"/>
  <c r="F571" i="2"/>
  <c r="AJ146" i="5"/>
  <c r="AJ49" i="5"/>
  <c r="AJ44" i="5"/>
  <c r="AJ40" i="5"/>
  <c r="D176" i="2"/>
  <c r="D233" i="2"/>
  <c r="D232" i="2" s="1"/>
  <c r="F242" i="2"/>
  <c r="F271" i="2"/>
  <c r="F315" i="2"/>
  <c r="F470" i="2"/>
  <c r="AJ33" i="5"/>
  <c r="F256" i="2"/>
  <c r="F259" i="2"/>
  <c r="F467" i="2"/>
  <c r="E256" i="2"/>
  <c r="F262" i="2"/>
  <c r="H348" i="2"/>
  <c r="F385" i="2"/>
  <c r="P685" i="2"/>
  <c r="K697" i="2"/>
  <c r="K696" i="2" s="1"/>
  <c r="L732" i="2"/>
  <c r="Q732" i="2"/>
  <c r="X732" i="2"/>
  <c r="E360" i="2"/>
  <c r="D405" i="2"/>
  <c r="D404" i="2" s="1"/>
  <c r="H572" i="2"/>
  <c r="F573" i="2"/>
  <c r="D348" i="2"/>
  <c r="F564" i="2"/>
  <c r="W703" i="2"/>
  <c r="Y703" i="2" s="1"/>
  <c r="P697" i="2"/>
  <c r="P696" i="2" s="1"/>
  <c r="W744" i="2"/>
  <c r="Y744" i="2" s="1"/>
  <c r="W756" i="2"/>
  <c r="Y756" i="2" s="1"/>
  <c r="K765" i="2"/>
  <c r="K719" i="2" s="1"/>
  <c r="U764" i="2"/>
  <c r="W764" i="2" s="1"/>
  <c r="Y764" i="2" s="1"/>
  <c r="D572" i="2"/>
  <c r="E617" i="2"/>
  <c r="E616" i="2" s="1"/>
  <c r="Q685" i="2"/>
  <c r="X685" i="2"/>
  <c r="O720" i="2"/>
  <c r="S720" i="2"/>
  <c r="W734" i="2"/>
  <c r="Y734" i="2" s="1"/>
  <c r="W766" i="2"/>
  <c r="Y766" i="2" s="1"/>
  <c r="Q765" i="2"/>
  <c r="X765" i="2"/>
  <c r="W796" i="2"/>
  <c r="Y796" i="2" s="1"/>
  <c r="F469" i="2"/>
  <c r="E572" i="2"/>
  <c r="F585" i="2"/>
  <c r="W679" i="2"/>
  <c r="Y679" i="2" s="1"/>
  <c r="W680" i="2"/>
  <c r="Y680" i="2" s="1"/>
  <c r="W700" i="2"/>
  <c r="Y700" i="2" s="1"/>
  <c r="W708" i="2"/>
  <c r="Y708" i="2" s="1"/>
  <c r="W716" i="2"/>
  <c r="Y716" i="2" s="1"/>
  <c r="W724" i="2"/>
  <c r="Y724" i="2" s="1"/>
  <c r="P732" i="2"/>
  <c r="W743" i="2"/>
  <c r="Y743" i="2" s="1"/>
  <c r="W745" i="2"/>
  <c r="Y745" i="2" s="1"/>
  <c r="W750" i="2"/>
  <c r="Y750" i="2" s="1"/>
  <c r="W762" i="2"/>
  <c r="Y762" i="2" s="1"/>
  <c r="W768" i="2"/>
  <c r="Y768" i="2" s="1"/>
  <c r="K777" i="2"/>
  <c r="K776" i="2" s="1"/>
  <c r="U776" i="2"/>
  <c r="U775" i="2" s="1"/>
  <c r="W775" i="2" s="1"/>
  <c r="Y775" i="2" s="1"/>
  <c r="O777" i="2"/>
  <c r="O776" i="2" s="1"/>
  <c r="W788" i="2"/>
  <c r="Y788" i="2" s="1"/>
  <c r="W795" i="2"/>
  <c r="Y795" i="2" s="1"/>
  <c r="AJ82" i="5"/>
  <c r="AJ54" i="5"/>
  <c r="AJ72" i="5"/>
  <c r="AJ65" i="5"/>
  <c r="AJ61" i="5"/>
  <c r="AJ35" i="5"/>
  <c r="AJ45" i="5"/>
  <c r="AJ41" i="5"/>
  <c r="AJ50" i="5"/>
  <c r="F367" i="2"/>
  <c r="F361" i="2"/>
  <c r="F366" i="2"/>
  <c r="F363" i="2"/>
  <c r="F177" i="2"/>
  <c r="F179" i="2"/>
  <c r="F183" i="2"/>
  <c r="E176" i="2"/>
  <c r="D605" i="2"/>
  <c r="F615" i="2"/>
  <c r="F627" i="2"/>
  <c r="F631" i="2"/>
  <c r="W683" i="2"/>
  <c r="Y683" i="2" s="1"/>
  <c r="X697" i="2"/>
  <c r="X696" i="2" s="1"/>
  <c r="W699" i="2"/>
  <c r="Y699" i="2" s="1"/>
  <c r="W706" i="2"/>
  <c r="Y706" i="2" s="1"/>
  <c r="W721" i="2"/>
  <c r="Y721" i="2" s="1"/>
  <c r="W733" i="2"/>
  <c r="Y733" i="2" s="1"/>
  <c r="W742" i="2"/>
  <c r="Y742" i="2" s="1"/>
  <c r="W754" i="2"/>
  <c r="Y754" i="2" s="1"/>
  <c r="W774" i="2"/>
  <c r="Y774" i="2" s="1"/>
  <c r="I605" i="2"/>
  <c r="I617" i="2"/>
  <c r="I616" i="2" s="1"/>
  <c r="F635" i="2"/>
  <c r="W681" i="2"/>
  <c r="Y681" i="2" s="1"/>
  <c r="K685" i="2"/>
  <c r="W687" i="2"/>
  <c r="Y687" i="2" s="1"/>
  <c r="W688" i="2"/>
  <c r="Y688" i="2" s="1"/>
  <c r="W690" i="2"/>
  <c r="Y690" i="2" s="1"/>
  <c r="N685" i="2"/>
  <c r="R685" i="2"/>
  <c r="W692" i="2"/>
  <c r="Y692" i="2" s="1"/>
  <c r="W694" i="2"/>
  <c r="Y694" i="2" s="1"/>
  <c r="W701" i="2"/>
  <c r="Y701" i="2" s="1"/>
  <c r="W728" i="2"/>
  <c r="Y728" i="2" s="1"/>
  <c r="O732" i="2"/>
  <c r="S732" i="2"/>
  <c r="W780" i="2"/>
  <c r="Y780" i="2" s="1"/>
  <c r="W784" i="2"/>
  <c r="Y784" i="2" s="1"/>
  <c r="W792" i="2"/>
  <c r="Y792" i="2" s="1"/>
  <c r="F626" i="2"/>
  <c r="F606" i="2"/>
  <c r="F634" i="2"/>
  <c r="W678" i="2"/>
  <c r="Y678" i="2" s="1"/>
  <c r="O697" i="2"/>
  <c r="O696" i="2" s="1"/>
  <c r="S697" i="2"/>
  <c r="W705" i="2"/>
  <c r="Y705" i="2" s="1"/>
  <c r="W707" i="2"/>
  <c r="Y707" i="2" s="1"/>
  <c r="W710" i="2"/>
  <c r="Y710" i="2" s="1"/>
  <c r="W715" i="2"/>
  <c r="Y715" i="2" s="1"/>
  <c r="N720" i="2"/>
  <c r="R720" i="2"/>
  <c r="W730" i="2"/>
  <c r="Y730" i="2" s="1"/>
  <c r="N732" i="2"/>
  <c r="R732" i="2"/>
  <c r="W746" i="2"/>
  <c r="Y746" i="2" s="1"/>
  <c r="W758" i="2"/>
  <c r="Y758" i="2" s="1"/>
  <c r="N765" i="2"/>
  <c r="R765" i="2"/>
  <c r="N777" i="2"/>
  <c r="N776" i="2" s="1"/>
  <c r="R777" i="2"/>
  <c r="R776" i="2" s="1"/>
  <c r="W782" i="2"/>
  <c r="Y782" i="2" s="1"/>
  <c r="W789" i="2"/>
  <c r="Y789" i="2" s="1"/>
  <c r="W790" i="2"/>
  <c r="Y790" i="2" s="1"/>
  <c r="F597" i="2"/>
  <c r="F575" i="2"/>
  <c r="F579" i="2"/>
  <c r="F583" i="2"/>
  <c r="F587" i="2"/>
  <c r="F591" i="2"/>
  <c r="F578" i="2"/>
  <c r="F561" i="2"/>
  <c r="F550" i="2"/>
  <c r="F551" i="2"/>
  <c r="F555" i="2"/>
  <c r="F554" i="2"/>
  <c r="F419" i="2"/>
  <c r="F423" i="2"/>
  <c r="D360" i="2"/>
  <c r="F390" i="2"/>
  <c r="F398" i="2"/>
  <c r="F410" i="2"/>
  <c r="F375" i="2"/>
  <c r="H360" i="2"/>
  <c r="F378" i="2"/>
  <c r="F371" i="2"/>
  <c r="F350" i="2"/>
  <c r="F362" i="2"/>
  <c r="F331" i="2"/>
  <c r="F278" i="2"/>
  <c r="F287" i="2"/>
  <c r="F290" i="2"/>
  <c r="F299" i="2"/>
  <c r="F310" i="2"/>
  <c r="F319" i="2"/>
  <c r="F323" i="2"/>
  <c r="F322" i="2"/>
  <c r="F270" i="2"/>
  <c r="F275" i="2"/>
  <c r="F266" i="2"/>
  <c r="F258" i="2"/>
  <c r="F267" i="2"/>
  <c r="F218" i="2"/>
  <c r="F226" i="2"/>
  <c r="F207" i="2"/>
  <c r="D188" i="2"/>
  <c r="F206" i="2"/>
  <c r="F189" i="2"/>
  <c r="F191" i="2"/>
  <c r="F194" i="2"/>
  <c r="F184" i="2"/>
  <c r="F186" i="2"/>
  <c r="F178" i="2"/>
  <c r="F190" i="2"/>
  <c r="F148" i="2"/>
  <c r="F166" i="2"/>
  <c r="D109" i="2"/>
  <c r="D96" i="2" s="1"/>
  <c r="F138" i="2"/>
  <c r="F158" i="2"/>
  <c r="F162" i="2"/>
  <c r="F170" i="2"/>
  <c r="F131" i="2"/>
  <c r="F98" i="2"/>
  <c r="F111" i="2"/>
  <c r="F126" i="2"/>
  <c r="F130" i="2"/>
  <c r="F110" i="2"/>
  <c r="F103" i="2"/>
  <c r="F99" i="2"/>
  <c r="F106" i="2"/>
  <c r="W725" i="2"/>
  <c r="Y725" i="2" s="1"/>
  <c r="W729" i="2"/>
  <c r="Y729" i="2" s="1"/>
  <c r="W737" i="2"/>
  <c r="Y737" i="2" s="1"/>
  <c r="W741" i="2"/>
  <c r="Y741" i="2" s="1"/>
  <c r="W749" i="2"/>
  <c r="Y749" i="2" s="1"/>
  <c r="W753" i="2"/>
  <c r="Y753" i="2" s="1"/>
  <c r="W761" i="2"/>
  <c r="Y761" i="2" s="1"/>
  <c r="L765" i="2"/>
  <c r="W769" i="2"/>
  <c r="Y769" i="2" s="1"/>
  <c r="W771" i="2"/>
  <c r="Y771" i="2" s="1"/>
  <c r="W773" i="2"/>
  <c r="Y773" i="2" s="1"/>
  <c r="L777" i="2"/>
  <c r="L776" i="2" s="1"/>
  <c r="W781" i="2"/>
  <c r="Y781" i="2" s="1"/>
  <c r="W785" i="2"/>
  <c r="Y785" i="2" s="1"/>
  <c r="W793" i="2"/>
  <c r="Y793" i="2" s="1"/>
  <c r="W778" i="2"/>
  <c r="Y778" i="2" s="1"/>
  <c r="W713" i="2"/>
  <c r="Y713" i="2" s="1"/>
  <c r="H605" i="2"/>
  <c r="H617" i="2"/>
  <c r="F562" i="2"/>
  <c r="F570" i="2"/>
  <c r="F574" i="2"/>
  <c r="F582" i="2"/>
  <c r="F586" i="2"/>
  <c r="F590" i="2"/>
  <c r="F594" i="2"/>
  <c r="F598" i="2"/>
  <c r="F602" i="2"/>
  <c r="F610" i="2"/>
  <c r="F614" i="2"/>
  <c r="F622" i="2"/>
  <c r="F630" i="2"/>
  <c r="F546" i="2"/>
  <c r="F356" i="2"/>
  <c r="H393" i="2"/>
  <c r="H405" i="2"/>
  <c r="F349" i="2"/>
  <c r="F257" i="2"/>
  <c r="F293" i="2"/>
  <c r="F326" i="2"/>
  <c r="H221" i="2"/>
  <c r="H233" i="2"/>
  <c r="F213" i="2"/>
  <c r="F238" i="2"/>
  <c r="F246" i="2"/>
  <c r="F132" i="2"/>
  <c r="F101" i="2"/>
  <c r="F113" i="2"/>
  <c r="F117" i="2"/>
  <c r="F121" i="2"/>
  <c r="F125" i="2"/>
  <c r="F129" i="2"/>
  <c r="F133" i="2"/>
  <c r="F137" i="2"/>
  <c r="F141" i="2"/>
  <c r="H142" i="2"/>
  <c r="F143" i="2"/>
  <c r="F145" i="2"/>
  <c r="F149" i="2"/>
  <c r="H154" i="2"/>
  <c r="F157" i="2"/>
  <c r="F161" i="2"/>
  <c r="F163" i="2"/>
  <c r="F165" i="2"/>
  <c r="F169" i="2"/>
  <c r="F173" i="2"/>
  <c r="AJ160" i="5"/>
  <c r="AJ157" i="5"/>
  <c r="AJ96" i="5"/>
  <c r="AJ91" i="5"/>
  <c r="AJ69" i="5"/>
  <c r="AJ58" i="5"/>
  <c r="AJ53" i="5"/>
  <c r="AJ42" i="5"/>
  <c r="AJ29" i="5"/>
  <c r="AJ164" i="5"/>
  <c r="AJ153" i="5"/>
  <c r="AJ92" i="5"/>
  <c r="AJ27" i="5"/>
  <c r="AJ166" i="5"/>
  <c r="AJ140" i="5"/>
  <c r="AJ81" i="5"/>
  <c r="AJ161" i="5"/>
  <c r="AJ148" i="5"/>
  <c r="F43" i="2"/>
  <c r="F14" i="2"/>
  <c r="F69" i="2"/>
  <c r="F27" i="2"/>
  <c r="E559" i="2" l="1"/>
  <c r="E175" i="2"/>
  <c r="E174" i="2" s="1"/>
  <c r="D347" i="2"/>
  <c r="D346" i="2" s="1"/>
  <c r="D255" i="2"/>
  <c r="D254" i="2" s="1"/>
  <c r="U718" i="2"/>
  <c r="U717" i="2" s="1"/>
  <c r="D559" i="2"/>
  <c r="D558" i="2" s="1"/>
  <c r="F422" i="2"/>
  <c r="F268" i="2"/>
  <c r="E347" i="2"/>
  <c r="E346" i="2" s="1"/>
  <c r="O719" i="2"/>
  <c r="O718" i="2" s="1"/>
  <c r="E96" i="2"/>
  <c r="E95" i="2" s="1"/>
  <c r="F176" i="2"/>
  <c r="E255" i="2"/>
  <c r="E254" i="2" s="1"/>
  <c r="H559" i="2"/>
  <c r="S696" i="2"/>
  <c r="S776" i="2"/>
  <c r="W714" i="2"/>
  <c r="Y714" i="2" s="1"/>
  <c r="F115" i="2"/>
  <c r="W686" i="2"/>
  <c r="Y686" i="2" s="1"/>
  <c r="F188" i="2"/>
  <c r="U251" i="13"/>
  <c r="W251" i="13" s="1"/>
  <c r="U332" i="13"/>
  <c r="W332" i="13" s="1"/>
  <c r="F155" i="2"/>
  <c r="D175" i="2"/>
  <c r="D174" i="2" s="1"/>
  <c r="F383" i="2"/>
  <c r="F474" i="2"/>
  <c r="W691" i="2"/>
  <c r="Y691" i="2" s="1"/>
  <c r="W786" i="2"/>
  <c r="Y786" i="2" s="1"/>
  <c r="D95" i="2"/>
  <c r="F568" i="2"/>
  <c r="W675" i="2"/>
  <c r="Y675" i="2" s="1"/>
  <c r="L719" i="2"/>
  <c r="L718" i="2" s="1"/>
  <c r="W738" i="2"/>
  <c r="Y738" i="2" s="1"/>
  <c r="E558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F572" i="2"/>
  <c r="F330" i="2"/>
  <c r="X719" i="2"/>
  <c r="X718" i="2" s="1"/>
  <c r="F611" i="2"/>
  <c r="F560" i="2"/>
  <c r="W755" i="2"/>
  <c r="Y755" i="2" s="1"/>
  <c r="W709" i="2"/>
  <c r="Y709" i="2" s="1"/>
  <c r="W677" i="2"/>
  <c r="Y677" i="2" s="1"/>
  <c r="S719" i="2"/>
  <c r="W757" i="2"/>
  <c r="Y757" i="2" s="1"/>
  <c r="P719" i="2"/>
  <c r="P718" i="2" s="1"/>
  <c r="K718" i="2"/>
  <c r="Q719" i="2"/>
  <c r="Q718" i="2" s="1"/>
  <c r="F629" i="2"/>
  <c r="W726" i="2"/>
  <c r="Y726" i="2" s="1"/>
  <c r="F566" i="2"/>
  <c r="N719" i="2"/>
  <c r="N718" i="2" s="1"/>
  <c r="F348" i="2"/>
  <c r="W794" i="2"/>
  <c r="Y794" i="2" s="1"/>
  <c r="R719" i="2"/>
  <c r="R718" i="2" s="1"/>
  <c r="W698" i="2"/>
  <c r="Y698" i="2" s="1"/>
  <c r="W720" i="2"/>
  <c r="Y720" i="2" s="1"/>
  <c r="F373" i="2"/>
  <c r="F354" i="2"/>
  <c r="F291" i="2"/>
  <c r="F274" i="2"/>
  <c r="F211" i="2"/>
  <c r="F201" i="2"/>
  <c r="F134" i="2"/>
  <c r="F122" i="2"/>
  <c r="F595" i="2"/>
  <c r="H616" i="2"/>
  <c r="F406" i="2"/>
  <c r="H404" i="2"/>
  <c r="F394" i="2"/>
  <c r="H347" i="2"/>
  <c r="F399" i="2"/>
  <c r="F314" i="2"/>
  <c r="F302" i="2"/>
  <c r="F301" i="2"/>
  <c r="F307" i="2"/>
  <c r="F221" i="2"/>
  <c r="H175" i="2"/>
  <c r="F234" i="2"/>
  <c r="F227" i="2"/>
  <c r="F222" i="2"/>
  <c r="H232" i="2"/>
  <c r="H153" i="2"/>
  <c r="P142" i="5"/>
  <c r="P141" i="5" s="1"/>
  <c r="Q141" i="5"/>
  <c r="O141" i="5"/>
  <c r="N141" i="5"/>
  <c r="M141" i="5"/>
  <c r="L141" i="5"/>
  <c r="P140" i="5"/>
  <c r="P139" i="5" s="1"/>
  <c r="Q139" i="5"/>
  <c r="O139" i="5"/>
  <c r="N139" i="5"/>
  <c r="M139" i="5"/>
  <c r="L139" i="5"/>
  <c r="P82" i="5"/>
  <c r="P81" i="5"/>
  <c r="Q80" i="5"/>
  <c r="O80" i="5"/>
  <c r="N80" i="5"/>
  <c r="M80" i="5"/>
  <c r="L80" i="5"/>
  <c r="P79" i="5"/>
  <c r="P78" i="5"/>
  <c r="Q77" i="5"/>
  <c r="O77" i="5"/>
  <c r="N77" i="5"/>
  <c r="M77" i="5"/>
  <c r="L77" i="5"/>
  <c r="P72" i="5"/>
  <c r="P71" i="5"/>
  <c r="Q70" i="5"/>
  <c r="O70" i="5"/>
  <c r="N70" i="5"/>
  <c r="M70" i="5"/>
  <c r="L70" i="5"/>
  <c r="P69" i="5"/>
  <c r="P68" i="5"/>
  <c r="Q67" i="5"/>
  <c r="O67" i="5"/>
  <c r="N67" i="5"/>
  <c r="M67" i="5"/>
  <c r="L67" i="5"/>
  <c r="P29" i="5"/>
  <c r="P28" i="5" s="1"/>
  <c r="Q28" i="5"/>
  <c r="O28" i="5"/>
  <c r="N28" i="5"/>
  <c r="M28" i="5"/>
  <c r="L28" i="5"/>
  <c r="P27" i="5"/>
  <c r="P26" i="5" s="1"/>
  <c r="Q26" i="5"/>
  <c r="O26" i="5"/>
  <c r="N26" i="5"/>
  <c r="M26" i="5"/>
  <c r="L26" i="5"/>
  <c r="W697" i="2" l="1"/>
  <c r="Y697" i="2" s="1"/>
  <c r="F456" i="2"/>
  <c r="F457" i="2"/>
  <c r="H558" i="2"/>
  <c r="W685" i="2"/>
  <c r="Y685" i="2" s="1"/>
  <c r="S718" i="2"/>
  <c r="W732" i="2"/>
  <c r="Y732" i="2" s="1"/>
  <c r="F171" i="13"/>
  <c r="F571" i="13"/>
  <c r="N138" i="5"/>
  <c r="N137" i="5" s="1"/>
  <c r="F731" i="13"/>
  <c r="F331" i="13"/>
  <c r="F651" i="13"/>
  <c r="F411" i="13"/>
  <c r="F91" i="13"/>
  <c r="U11" i="13"/>
  <c r="J10" i="13"/>
  <c r="F10" i="13" s="1"/>
  <c r="F559" i="2"/>
  <c r="M138" i="5"/>
  <c r="M137" i="5" s="1"/>
  <c r="W765" i="2"/>
  <c r="Y765" i="2" s="1"/>
  <c r="F605" i="2"/>
  <c r="F360" i="2"/>
  <c r="F313" i="2"/>
  <c r="F233" i="2"/>
  <c r="F97" i="2"/>
  <c r="W776" i="2"/>
  <c r="Y776" i="2" s="1"/>
  <c r="W777" i="2"/>
  <c r="Y777" i="2" s="1"/>
  <c r="F617" i="2"/>
  <c r="F393" i="2"/>
  <c r="H346" i="2"/>
  <c r="F405" i="2"/>
  <c r="H174" i="2"/>
  <c r="F96" i="2"/>
  <c r="F154" i="2"/>
  <c r="F142" i="2"/>
  <c r="F109" i="2"/>
  <c r="O138" i="5"/>
  <c r="O137" i="5" s="1"/>
  <c r="Q138" i="5"/>
  <c r="Q137" i="5" s="1"/>
  <c r="O76" i="5"/>
  <c r="O74" i="5" s="1"/>
  <c r="L66" i="5"/>
  <c r="L138" i="5"/>
  <c r="L137" i="5" s="1"/>
  <c r="M66" i="5"/>
  <c r="N66" i="5"/>
  <c r="M76" i="5"/>
  <c r="M74" i="5" s="1"/>
  <c r="P138" i="5"/>
  <c r="P137" i="5" s="1"/>
  <c r="P80" i="5"/>
  <c r="Q76" i="5"/>
  <c r="Q74" i="5" s="1"/>
  <c r="P67" i="5"/>
  <c r="P70" i="5"/>
  <c r="N76" i="5"/>
  <c r="N74" i="5" s="1"/>
  <c r="L76" i="5"/>
  <c r="L74" i="5" s="1"/>
  <c r="O66" i="5"/>
  <c r="Q66" i="5"/>
  <c r="P77" i="5"/>
  <c r="P181" i="5"/>
  <c r="P176" i="5"/>
  <c r="Q174" i="5"/>
  <c r="Q183" i="5" s="1"/>
  <c r="O174" i="5"/>
  <c r="O183" i="5" s="1"/>
  <c r="N174" i="5"/>
  <c r="N183" i="5" s="1"/>
  <c r="M174" i="5"/>
  <c r="M183" i="5" s="1"/>
  <c r="L174" i="5"/>
  <c r="L183" i="5" s="1"/>
  <c r="P173" i="5"/>
  <c r="P171" i="5"/>
  <c r="Q165" i="5"/>
  <c r="P165" i="5"/>
  <c r="O165" i="5"/>
  <c r="N165" i="5"/>
  <c r="M165" i="5"/>
  <c r="L165" i="5"/>
  <c r="Q163" i="5"/>
  <c r="P163" i="5"/>
  <c r="O163" i="5"/>
  <c r="N163" i="5"/>
  <c r="M163" i="5"/>
  <c r="L163" i="5"/>
  <c r="P162" i="5"/>
  <c r="P161" i="5"/>
  <c r="P160" i="5"/>
  <c r="Q159" i="5"/>
  <c r="O159" i="5"/>
  <c r="N159" i="5"/>
  <c r="M159" i="5"/>
  <c r="L159" i="5"/>
  <c r="P157" i="5"/>
  <c r="P156" i="5" s="1"/>
  <c r="P155" i="5" s="1"/>
  <c r="Q156" i="5"/>
  <c r="Q155" i="5" s="1"/>
  <c r="O156" i="5"/>
  <c r="O155" i="5" s="1"/>
  <c r="N156" i="5"/>
  <c r="N155" i="5" s="1"/>
  <c r="M156" i="5"/>
  <c r="M155" i="5" s="1"/>
  <c r="L156" i="5"/>
  <c r="L155" i="5" s="1"/>
  <c r="P154" i="5"/>
  <c r="P153" i="5"/>
  <c r="Q152" i="5"/>
  <c r="Q151" i="5" s="1"/>
  <c r="O152" i="5"/>
  <c r="O151" i="5" s="1"/>
  <c r="N152" i="5"/>
  <c r="N151" i="5" s="1"/>
  <c r="M152" i="5"/>
  <c r="M151" i="5" s="1"/>
  <c r="L152" i="5"/>
  <c r="L151" i="5" s="1"/>
  <c r="P148" i="5"/>
  <c r="P147" i="5"/>
  <c r="P146" i="5"/>
  <c r="Q145" i="5"/>
  <c r="Q144" i="5" s="1"/>
  <c r="Q143" i="5" s="1"/>
  <c r="O145" i="5"/>
  <c r="O144" i="5" s="1"/>
  <c r="O143" i="5" s="1"/>
  <c r="N145" i="5"/>
  <c r="N144" i="5" s="1"/>
  <c r="N143" i="5" s="1"/>
  <c r="M145" i="5"/>
  <c r="M144" i="5" s="1"/>
  <c r="M143" i="5" s="1"/>
  <c r="L145" i="5"/>
  <c r="L144" i="5" s="1"/>
  <c r="L143" i="5" s="1"/>
  <c r="P98" i="5"/>
  <c r="P97" i="5"/>
  <c r="P96" i="5"/>
  <c r="Q95" i="5"/>
  <c r="Q94" i="5" s="1"/>
  <c r="O95" i="5"/>
  <c r="O94" i="5" s="1"/>
  <c r="N95" i="5"/>
  <c r="N94" i="5" s="1"/>
  <c r="M95" i="5"/>
  <c r="M94" i="5" s="1"/>
  <c r="L95" i="5"/>
  <c r="L94" i="5" s="1"/>
  <c r="P93" i="5"/>
  <c r="P92" i="5"/>
  <c r="P91" i="5"/>
  <c r="P90" i="5"/>
  <c r="P89" i="5"/>
  <c r="P88" i="5"/>
  <c r="Q87" i="5"/>
  <c r="O87" i="5"/>
  <c r="N87" i="5"/>
  <c r="M87" i="5"/>
  <c r="L87" i="5"/>
  <c r="P65" i="5"/>
  <c r="P64" i="5"/>
  <c r="P63" i="5"/>
  <c r="P62" i="5"/>
  <c r="P61" i="5"/>
  <c r="Q60" i="5"/>
  <c r="O60" i="5"/>
  <c r="N60" i="5"/>
  <c r="M60" i="5"/>
  <c r="L60" i="5"/>
  <c r="P59" i="5"/>
  <c r="P58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Q38" i="5"/>
  <c r="O38" i="5"/>
  <c r="N38" i="5"/>
  <c r="M38" i="5"/>
  <c r="L38" i="5"/>
  <c r="P36" i="5"/>
  <c r="P35" i="5"/>
  <c r="Q34" i="5"/>
  <c r="O34" i="5"/>
  <c r="N34" i="5"/>
  <c r="M34" i="5"/>
  <c r="L34" i="5"/>
  <c r="P33" i="5"/>
  <c r="P32" i="5"/>
  <c r="P31" i="5"/>
  <c r="Q30" i="5"/>
  <c r="O30" i="5"/>
  <c r="N30" i="5"/>
  <c r="M30" i="5"/>
  <c r="L30" i="5"/>
  <c r="P24" i="5"/>
  <c r="P23" i="5" s="1"/>
  <c r="Q23" i="5"/>
  <c r="O23" i="5"/>
  <c r="N23" i="5"/>
  <c r="M23" i="5"/>
  <c r="L23" i="5"/>
  <c r="P22" i="5"/>
  <c r="P21" i="5"/>
  <c r="Q20" i="5"/>
  <c r="O20" i="5"/>
  <c r="N20" i="5"/>
  <c r="M20" i="5"/>
  <c r="L20" i="5"/>
  <c r="AJ137" i="5" l="1"/>
  <c r="AJ77" i="5"/>
  <c r="W696" i="2"/>
  <c r="Y696" i="2" s="1"/>
  <c r="Q56" i="5"/>
  <c r="O19" i="5"/>
  <c r="M56" i="5"/>
  <c r="AJ26" i="5"/>
  <c r="AJ141" i="5"/>
  <c r="AJ67" i="5"/>
  <c r="W11" i="13"/>
  <c r="W10" i="13" s="1"/>
  <c r="U10" i="13"/>
  <c r="W719" i="2"/>
  <c r="Y719" i="2" s="1"/>
  <c r="F404" i="2"/>
  <c r="AJ28" i="5"/>
  <c r="AM87" i="5"/>
  <c r="AJ139" i="5"/>
  <c r="L37" i="5"/>
  <c r="O37" i="5"/>
  <c r="AM95" i="5"/>
  <c r="AJ70" i="5"/>
  <c r="O56" i="5"/>
  <c r="AJ80" i="5"/>
  <c r="F558" i="2"/>
  <c r="F347" i="2"/>
  <c r="W718" i="2"/>
  <c r="Y718" i="2" s="1"/>
  <c r="F616" i="2"/>
  <c r="F312" i="2"/>
  <c r="F255" i="2"/>
  <c r="F232" i="2"/>
  <c r="F175" i="2"/>
  <c r="F153" i="2"/>
  <c r="L19" i="5"/>
  <c r="Q19" i="5"/>
  <c r="M37" i="5"/>
  <c r="N56" i="5"/>
  <c r="P34" i="5"/>
  <c r="P76" i="5"/>
  <c r="P74" i="5" s="1"/>
  <c r="N25" i="5"/>
  <c r="L25" i="5"/>
  <c r="Q25" i="5"/>
  <c r="P66" i="5"/>
  <c r="P47" i="5"/>
  <c r="Q86" i="5"/>
  <c r="N86" i="5"/>
  <c r="Q37" i="5"/>
  <c r="M25" i="5"/>
  <c r="P38" i="5"/>
  <c r="N150" i="5"/>
  <c r="L158" i="5"/>
  <c r="P174" i="5"/>
  <c r="P183" i="5" s="1"/>
  <c r="O25" i="5"/>
  <c r="Q150" i="5"/>
  <c r="P87" i="5"/>
  <c r="P20" i="5"/>
  <c r="P19" i="5" s="1"/>
  <c r="P159" i="5"/>
  <c r="P158" i="5" s="1"/>
  <c r="M19" i="5"/>
  <c r="P145" i="5"/>
  <c r="P144" i="5" s="1"/>
  <c r="P143" i="5" s="1"/>
  <c r="O86" i="5"/>
  <c r="M158" i="5"/>
  <c r="Q158" i="5"/>
  <c r="M86" i="5"/>
  <c r="P95" i="5"/>
  <c r="P94" i="5" s="1"/>
  <c r="N19" i="5"/>
  <c r="P30" i="5"/>
  <c r="N37" i="5"/>
  <c r="P57" i="5"/>
  <c r="P60" i="5"/>
  <c r="L86" i="5"/>
  <c r="O150" i="5"/>
  <c r="P152" i="5"/>
  <c r="P151" i="5" s="1"/>
  <c r="P150" i="5" s="1"/>
  <c r="N158" i="5"/>
  <c r="L56" i="5"/>
  <c r="M150" i="5"/>
  <c r="L150" i="5"/>
  <c r="O158" i="5"/>
  <c r="AJ165" i="5" l="1"/>
  <c r="AJ23" i="5"/>
  <c r="AJ145" i="5"/>
  <c r="AJ60" i="5"/>
  <c r="AJ159" i="5"/>
  <c r="AJ163" i="5"/>
  <c r="AJ47" i="5"/>
  <c r="AJ183" i="5"/>
  <c r="AJ94" i="5"/>
  <c r="AM94" i="5"/>
  <c r="AJ87" i="5"/>
  <c r="AJ151" i="5"/>
  <c r="AJ155" i="5"/>
  <c r="AJ138" i="5"/>
  <c r="AJ34" i="5"/>
  <c r="O18" i="5"/>
  <c r="O17" i="5" s="1"/>
  <c r="O168" i="5" s="1"/>
  <c r="AJ38" i="5"/>
  <c r="Q18" i="5"/>
  <c r="Q17" i="5" s="1"/>
  <c r="AJ66" i="5"/>
  <c r="P37" i="5"/>
  <c r="AJ20" i="5"/>
  <c r="AJ30" i="5"/>
  <c r="AJ156" i="5"/>
  <c r="AJ152" i="5"/>
  <c r="AJ95" i="5"/>
  <c r="AJ57" i="5"/>
  <c r="AJ76" i="5"/>
  <c r="F346" i="2"/>
  <c r="F254" i="2"/>
  <c r="F174" i="2"/>
  <c r="F95" i="2"/>
  <c r="P25" i="5"/>
  <c r="L18" i="5"/>
  <c r="L17" i="5" s="1"/>
  <c r="L168" i="5" s="1"/>
  <c r="O149" i="5"/>
  <c r="O169" i="5" s="1"/>
  <c r="N149" i="5"/>
  <c r="N169" i="5" s="1"/>
  <c r="L149" i="5"/>
  <c r="L169" i="5" s="1"/>
  <c r="Q149" i="5"/>
  <c r="Q169" i="5" s="1"/>
  <c r="P86" i="5"/>
  <c r="N18" i="5"/>
  <c r="N17" i="5" s="1"/>
  <c r="M18" i="5"/>
  <c r="M17" i="5" s="1"/>
  <c r="M168" i="5" s="1"/>
  <c r="P149" i="5"/>
  <c r="M149" i="5"/>
  <c r="M169" i="5" s="1"/>
  <c r="P56" i="5"/>
  <c r="Z177" i="5" l="1"/>
  <c r="AJ19" i="5"/>
  <c r="AJ37" i="5"/>
  <c r="AJ25" i="5"/>
  <c r="AJ86" i="5"/>
  <c r="AJ144" i="5"/>
  <c r="P18" i="5"/>
  <c r="P17" i="5" s="1"/>
  <c r="P16" i="5" s="1"/>
  <c r="P15" i="5" s="1"/>
  <c r="AA177" i="5"/>
  <c r="AJ143" i="5"/>
  <c r="AJ150" i="5"/>
  <c r="AJ158" i="5"/>
  <c r="AJ56" i="5"/>
  <c r="Q16" i="5"/>
  <c r="Q15" i="5" s="1"/>
  <c r="L170" i="5"/>
  <c r="L175" i="5" s="1"/>
  <c r="L177" i="5" s="1"/>
  <c r="AB177" i="5"/>
  <c r="L16" i="5"/>
  <c r="L15" i="5" s="1"/>
  <c r="P169" i="5"/>
  <c r="Q168" i="5"/>
  <c r="P168" i="5" s="1"/>
  <c r="M16" i="5"/>
  <c r="M15" i="5" s="1"/>
  <c r="M170" i="5"/>
  <c r="M172" i="5" s="1"/>
  <c r="N16" i="5"/>
  <c r="N15" i="5" s="1"/>
  <c r="N168" i="5"/>
  <c r="N170" i="5" s="1"/>
  <c r="O170" i="5"/>
  <c r="O172" i="5" s="1"/>
  <c r="O16" i="5"/>
  <c r="O15" i="5" s="1"/>
  <c r="AD177" i="5" l="1"/>
  <c r="AJ169" i="5"/>
  <c r="AJ18" i="5"/>
  <c r="AJ149" i="5"/>
  <c r="L172" i="5"/>
  <c r="L180" i="5"/>
  <c r="L182" i="5" s="1"/>
  <c r="L184" i="5" s="1"/>
  <c r="AC177" i="5"/>
  <c r="W177" i="5"/>
  <c r="Q170" i="5"/>
  <c r="Q175" i="5" s="1"/>
  <c r="Q177" i="5" s="1"/>
  <c r="M175" i="5"/>
  <c r="M177" i="5" s="1"/>
  <c r="P170" i="5"/>
  <c r="P175" i="5" s="1"/>
  <c r="P177" i="5" s="1"/>
  <c r="M180" i="5"/>
  <c r="M182" i="5" s="1"/>
  <c r="M184" i="5" s="1"/>
  <c r="O180" i="5"/>
  <c r="O182" i="5" s="1"/>
  <c r="O184" i="5" s="1"/>
  <c r="O175" i="5"/>
  <c r="O177" i="5" s="1"/>
  <c r="N180" i="5"/>
  <c r="N182" i="5" s="1"/>
  <c r="N184" i="5" s="1"/>
  <c r="N175" i="5"/>
  <c r="N177" i="5" s="1"/>
  <c r="N172" i="5"/>
  <c r="Q172" i="5" l="1"/>
  <c r="Q180" i="5"/>
  <c r="P180" i="5" s="1"/>
  <c r="P182" i="5" s="1"/>
  <c r="P184" i="5" s="1"/>
  <c r="P172" i="5"/>
  <c r="AJ17" i="5" l="1"/>
  <c r="Q182" i="5"/>
  <c r="Q184" i="5" s="1"/>
  <c r="AJ15" i="5" l="1"/>
  <c r="AJ168" i="5"/>
  <c r="AJ16" i="5"/>
  <c r="H49" i="2"/>
  <c r="E49" i="2"/>
  <c r="E19" i="2"/>
  <c r="D19" i="2"/>
  <c r="D49" i="2"/>
  <c r="D89" i="2"/>
  <c r="D61" i="2"/>
  <c r="AJ170" i="5" l="1"/>
  <c r="E51" i="2"/>
  <c r="E13" i="2"/>
  <c r="E89" i="2"/>
  <c r="E81" i="2"/>
  <c r="I84" i="2"/>
  <c r="H89" i="2"/>
  <c r="D73" i="2"/>
  <c r="H32" i="2"/>
  <c r="E66" i="2"/>
  <c r="E73" i="2"/>
  <c r="H81" i="2"/>
  <c r="I89" i="2"/>
  <c r="E61" i="2"/>
  <c r="H66" i="2"/>
  <c r="H73" i="2"/>
  <c r="I81" i="2"/>
  <c r="E84" i="2"/>
  <c r="D39" i="2"/>
  <c r="D84" i="2"/>
  <c r="D32" i="2"/>
  <c r="D51" i="2"/>
  <c r="E26" i="2"/>
  <c r="E32" i="2"/>
  <c r="H39" i="2"/>
  <c r="H61" i="2"/>
  <c r="D13" i="2"/>
  <c r="D21" i="2"/>
  <c r="D66" i="2"/>
  <c r="D60" i="2" s="1"/>
  <c r="D81" i="2"/>
  <c r="D26" i="2"/>
  <c r="E21" i="2"/>
  <c r="E39" i="2"/>
  <c r="H84" i="2"/>
  <c r="AJ180" i="5" l="1"/>
  <c r="F19" i="2"/>
  <c r="F49" i="2"/>
  <c r="F84" i="2"/>
  <c r="E12" i="2"/>
  <c r="H72" i="2"/>
  <c r="E60" i="2"/>
  <c r="D25" i="2"/>
  <c r="D12" i="2"/>
  <c r="H60" i="2"/>
  <c r="D72" i="2"/>
  <c r="D71" i="2" s="1"/>
  <c r="E72" i="2"/>
  <c r="E71" i="2" s="1"/>
  <c r="E25" i="2"/>
  <c r="F81" i="2" l="1"/>
  <c r="F73" i="2"/>
  <c r="F26" i="2"/>
  <c r="F66" i="2"/>
  <c r="F13" i="2"/>
  <c r="F89" i="2"/>
  <c r="F32" i="2"/>
  <c r="F61" i="2"/>
  <c r="F21" i="2"/>
  <c r="F39" i="2"/>
  <c r="F51" i="2"/>
  <c r="H71" i="2"/>
  <c r="F72" i="2"/>
  <c r="F12" i="2"/>
  <c r="E11" i="2"/>
  <c r="E10" i="2" s="1"/>
  <c r="D11" i="2"/>
  <c r="D10" i="2" s="1"/>
  <c r="F25" i="2" l="1"/>
  <c r="F60" i="2"/>
  <c r="F7" i="2"/>
  <c r="F71" i="2"/>
  <c r="F11" i="2" l="1"/>
  <c r="F9" i="2" l="1"/>
  <c r="F10" i="2"/>
  <c r="AJ181" i="5" l="1"/>
  <c r="AJ184" i="5" l="1"/>
  <c r="AJ182" i="5"/>
</calcChain>
</file>

<file path=xl/sharedStrings.xml><?xml version="1.0" encoding="utf-8"?>
<sst xmlns="http://schemas.openxmlformats.org/spreadsheetml/2006/main" count="3072" uniqueCount="648">
  <si>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</si>
  <si>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</si>
  <si>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</si>
  <si>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</si>
  <si>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</si>
  <si>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</si>
  <si>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</si>
  <si>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</si>
  <si>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</si>
  <si>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</si>
  <si>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</si>
  <si>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</si>
  <si>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</si>
  <si>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</si>
  <si>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</si>
  <si>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</si>
  <si>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</si>
  <si>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</si>
  <si>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</si>
  <si>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</si>
  <si>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</si>
  <si>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</si>
  <si>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</si>
  <si>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</si>
  <si>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</si>
  <si>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</si>
  <si>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</si>
  <si>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</si>
  <si>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</si>
  <si>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</si>
  <si>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</si>
  <si>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</si>
  <si>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</si>
  <si>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</si>
  <si>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</si>
  <si>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</si>
  <si>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</si>
  <si>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</si>
  <si>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</si>
  <si>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</si>
  <si>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</si>
  <si>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</si>
  <si>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</si>
  <si>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</si>
  <si>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</si>
  <si>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</si>
  <si>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</si>
  <si>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</si>
  <si>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</si>
  <si>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</si>
  <si>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</si>
  <si>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</si>
  <si>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</si>
  <si>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</si>
  <si>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</si>
  <si>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</si>
  <si>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</si>
  <si>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</si>
  <si>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</si>
  <si>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</si>
  <si>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</si>
  <si>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</si>
  <si>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</si>
  <si>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</si>
  <si>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</si>
  <si>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</si>
  <si>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</si>
  <si>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</si>
  <si>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</si>
  <si>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</si>
  <si>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</si>
  <si>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</si>
  <si>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</si>
  <si>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</si>
  <si>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</si>
  <si>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</si>
  <si>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</si>
  <si>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</si>
  <si>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</si>
  <si>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</si>
  <si>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</si>
  <si>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</si>
  <si>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</si>
  <si>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</si>
  <si>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</si>
  <si>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</si>
  <si>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</si>
  <si>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</si>
  <si>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</si>
  <si>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</si>
  <si>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</si>
  <si>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</si>
  <si>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</si>
  <si>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</si>
  <si>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</si>
  <si>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</si>
  <si>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</si>
  <si>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</si>
  <si>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</si>
  <si>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</si>
  <si>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</si>
  <si>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</si>
  <si>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</si>
  <si>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</si>
  <si>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</si>
  <si>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</si>
  <si>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</si>
  <si>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</si>
  <si>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</si>
  <si>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</si>
  <si>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</si>
  <si>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</si>
  <si>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</si>
  <si>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</si>
  <si>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</si>
  <si>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</si>
  <si>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</si>
  <si>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</si>
  <si>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</si>
  <si>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</si>
  <si>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</si>
  <si>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</si>
  <si>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</si>
  <si>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</si>
  <si>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</si>
  <si>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</si>
  <si>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</si>
  <si>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</si>
  <si>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</si>
  <si>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</si>
  <si>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</si>
  <si>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</si>
  <si>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</si>
  <si>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</si>
  <si>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</si>
  <si>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</si>
  <si>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</si>
  <si>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</si>
  <si>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</si>
  <si>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</si>
  <si>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</si>
  <si>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</si>
  <si>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</si>
  <si>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</si>
  <si>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</si>
  <si>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</si>
  <si>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</si>
  <si>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</si>
  <si>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</si>
  <si>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</si>
  <si>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</si>
  <si>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</si>
  <si>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</si>
  <si>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</si>
  <si>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</si>
  <si>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</si>
  <si>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</si>
  <si>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</si>
  <si>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</si>
  <si>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</si>
  <si>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</si>
  <si>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</si>
  <si>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</si>
  <si>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</si>
  <si>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</si>
  <si>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</si>
  <si>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</si>
  <si>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</si>
  <si>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</si>
  <si>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</si>
  <si>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</si>
  <si>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</si>
  <si>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</si>
  <si>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</si>
  <si>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</si>
  <si>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</si>
  <si>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</si>
  <si>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</si>
  <si>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</si>
  <si>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</si>
  <si>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</si>
  <si>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</si>
  <si>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</si>
  <si>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</si>
  <si>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</si>
  <si>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</si>
  <si>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</si>
  <si>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</si>
  <si>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</si>
  <si>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</si>
  <si>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</si>
  <si>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</si>
  <si>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</si>
  <si>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</si>
  <si>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</si>
  <si>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</si>
  <si>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</si>
  <si>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</si>
  <si>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</si>
  <si>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</si>
  <si>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</si>
  <si>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</si>
  <si>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</si>
  <si>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</si>
  <si>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</si>
  <si>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</si>
  <si>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</si>
  <si>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</si>
  <si>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</si>
  <si>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</si>
  <si>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</si>
  <si>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</si>
  <si>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</si>
  <si>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</si>
  <si>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</si>
  <si>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</si>
  <si>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</si>
  <si>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</si>
  <si>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</si>
  <si>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</si>
  <si>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</si>
  <si>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</si>
  <si>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</si>
  <si>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</si>
  <si>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</si>
  <si>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</si>
  <si>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</si>
  <si>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</si>
  <si>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</si>
  <si>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</si>
  <si>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</si>
  <si>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</si>
  <si>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</si>
  <si>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</si>
  <si>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</si>
  <si>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</si>
  <si>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</si>
  <si>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</si>
  <si>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</si>
  <si>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</si>
  <si>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</si>
  <si>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</si>
  <si>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</si>
  <si>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</si>
  <si>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</si>
  <si>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</si>
  <si>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</si>
  <si>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</si>
  <si>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</si>
  <si>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</si>
  <si>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</si>
  <si>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</si>
  <si>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</si>
  <si>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</si>
  <si>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</si>
  <si>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</si>
  <si>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</si>
  <si>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</si>
  <si>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</si>
  <si>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</si>
  <si>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</si>
  <si>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</si>
  <si>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</si>
  <si>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</si>
  <si>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</si>
  <si>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</si>
  <si>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</si>
  <si>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</si>
  <si>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</si>
  <si>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</si>
  <si>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</si>
  <si>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</si>
  <si>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</si>
  <si>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</si>
  <si>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</si>
  <si>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</si>
  <si>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</si>
  <si>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</si>
  <si>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</si>
  <si>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</si>
  <si>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</si>
  <si>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</si>
  <si>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</si>
  <si>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</si>
  <si>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</si>
  <si>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</si>
  <si>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</si>
  <si>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</si>
  <si>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</si>
  <si>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</si>
  <si>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</si>
  <si>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</si>
  <si>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</si>
  <si>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</si>
  <si>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</si>
  <si>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</si>
  <si>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</si>
  <si>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</si>
  <si>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</si>
  <si>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</si>
  <si>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</si>
  <si>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</si>
  <si>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</si>
  <si>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</si>
  <si>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</si>
  <si>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</si>
  <si>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</si>
  <si>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</si>
  <si>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</si>
  <si>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</si>
  <si>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</si>
  <si>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</si>
  <si>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</si>
  <si>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</si>
  <si>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</si>
  <si>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</si>
  <si>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</si>
  <si>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</si>
  <si>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</si>
  <si>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</si>
  <si>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</si>
  <si>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</si>
  <si>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</si>
  <si>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</si>
  <si>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</si>
  <si>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</si>
  <si>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</si>
  <si>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</si>
  <si>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</si>
  <si>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</si>
  <si>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</si>
  <si>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</si>
  <si>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</si>
  <si>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</si>
  <si>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</si>
  <si>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</si>
  <si>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</si>
  <si>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</si>
  <si>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</si>
  <si>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</si>
  <si>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</si>
  <si>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</si>
  <si>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</si>
  <si>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</si>
  <si>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</si>
  <si>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</si>
  <si>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</si>
  <si>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</si>
  <si>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</si>
  <si>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</si>
  <si>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</si>
  <si>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</si>
  <si>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</si>
  <si>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</si>
  <si>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</si>
  <si>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</si>
  <si>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</si>
  <si>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</si>
  <si>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</si>
  <si>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</si>
  <si>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</si>
  <si>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</si>
  <si>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</si>
  <si>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</si>
  <si>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</si>
  <si>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</si>
  <si>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</si>
  <si>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</si>
  <si>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</si>
  <si>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</si>
  <si>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</si>
  <si>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</si>
  <si>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</si>
  <si>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</si>
  <si>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</si>
  <si>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</si>
  <si>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</si>
  <si>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</si>
  <si>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</si>
  <si>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</si>
  <si>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</si>
  <si>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</si>
  <si>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</si>
  <si>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</si>
  <si>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</si>
  <si>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</si>
  <si>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</si>
  <si>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</si>
  <si>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</si>
  <si>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</si>
  <si>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</si>
  <si>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</si>
  <si>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</si>
  <si>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</si>
  <si>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</si>
  <si>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</si>
  <si>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</si>
  <si>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</si>
  <si>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</si>
  <si>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</si>
  <si>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</si>
  <si>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</si>
  <si>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</si>
  <si>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</si>
  <si>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</si>
  <si>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</si>
  <si>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</si>
  <si>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</si>
  <si>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</si>
  <si>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</si>
  <si>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</si>
  <si>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</si>
  <si>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</si>
  <si>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</si>
  <si>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</si>
  <si>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</si>
  <si>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</si>
  <si>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</si>
  <si>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</si>
  <si>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</si>
  <si>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</si>
  <si>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</si>
  <si>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</si>
  <si>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</si>
  <si>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</si>
  <si>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</si>
  <si>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</si>
  <si>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</si>
  <si>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</si>
  <si>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</si>
  <si>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</si>
  <si>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</si>
  <si>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</si>
  <si>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</si>
  <si>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</si>
  <si>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</si>
  <si>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</si>
  <si>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</si>
  <si>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</si>
  <si>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</si>
  <si>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</si>
  <si>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</si>
  <si>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</si>
  <si>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</si>
  <si>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</si>
  <si>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</si>
  <si>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</si>
  <si>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</si>
  <si>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</si>
  <si>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</si>
  <si>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</si>
  <si>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</si>
  <si>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</si>
  <si>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</si>
  <si>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</si>
  <si>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</si>
  <si>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</si>
  <si>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</si>
  <si>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</si>
  <si>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</si>
  <si>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</si>
  <si>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</si>
  <si>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</si>
  <si>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</si>
  <si>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</si>
  <si>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</si>
  <si>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</si>
  <si>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</si>
  <si>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</si>
  <si>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</si>
  <si>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</si>
  <si>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</si>
  <si>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</si>
  <si>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</si>
  <si>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</si>
  <si>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</si>
  <si>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</si>
  <si>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</si>
  <si>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</si>
  <si>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</si>
  <si>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</si>
  <si>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</si>
  <si>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</si>
  <si>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</si>
  <si>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</si>
  <si>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</si>
  <si>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</si>
  <si>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</si>
  <si>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</si>
  <si>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</si>
  <si>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</si>
  <si>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</si>
  <si>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</si>
  <si>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</si>
  <si>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</si>
  <si>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</si>
  <si>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</si>
  <si>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</si>
  <si>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</si>
  <si>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</si>
  <si>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</si>
  <si>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</si>
  <si>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</si>
  <si>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</si>
  <si>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</si>
  <si>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</si>
  <si>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</si>
  <si>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</si>
  <si>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</si>
  <si>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</si>
  <si>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</si>
  <si>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</si>
  <si>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</si>
  <si>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</si>
  <si>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</si>
  <si>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</si>
  <si>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</si>
  <si>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</si>
  <si>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</si>
  <si>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</si>
  <si>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</si>
  <si>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</si>
  <si>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</si>
  <si>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</si>
  <si>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</si>
  <si>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</si>
  <si>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</si>
  <si>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</si>
  <si>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</si>
  <si>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</si>
  <si>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</si>
  <si>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</si>
  <si>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</si>
  <si>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</si>
  <si>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</si>
  <si>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</si>
  <si>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</si>
  <si>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</si>
  <si>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</si>
  <si>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</si>
  <si>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</si>
  <si>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</si>
  <si>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</si>
  <si>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</si>
  <si>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</si>
  <si>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</si>
  <si>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</si>
  <si>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</si>
  <si>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</si>
  <si>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</si>
  <si>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</si>
  <si>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</si>
  <si>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</si>
  <si>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</si>
  <si>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</si>
  <si>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</si>
  <si>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</si>
  <si>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</si>
  <si>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</si>
  <si>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</si>
  <si>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</si>
  <si>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</si>
  <si>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</si>
  <si>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</si>
  <si>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</si>
  <si>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</si>
  <si>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</si>
  <si>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</si>
  <si>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</si>
  <si>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</si>
  <si>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</si>
  <si>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</si>
  <si>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</si>
  <si>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</si>
  <si>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</si>
  <si>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</si>
  <si>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</si>
  <si>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</si>
  <si>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</si>
  <si>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</si>
  <si>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</si>
  <si>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</si>
  <si>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</si>
  <si>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</si>
  <si>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</si>
  <si>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</si>
  <si>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</si>
  <si>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</si>
  <si>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</si>
  <si>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</si>
  <si>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</si>
  <si>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</si>
  <si>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</si>
  <si>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</si>
  <si>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</si>
  <si>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</si>
  <si>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</si>
  <si>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</si>
  <si>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</si>
  <si>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</si>
  <si>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</si>
  <si>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</si>
  <si>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Plaće -projekti</t>
  </si>
  <si>
    <t>521-HZZZ,-PH ZA POSEBNE ILI UGOVORENE NAMJENE</t>
  </si>
  <si>
    <t xml:space="preserve"> DJEČJI VRTIĆ  NEVEN ROVINJ-ROVIGNO</t>
  </si>
  <si>
    <t>GIARDINO D'INFANZIA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</si>
  <si>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</si>
  <si>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</si>
  <si>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</si>
  <si>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</si>
  <si>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</si>
  <si>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</si>
  <si>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</si>
  <si>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</si>
  <si>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</si>
  <si>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</si>
  <si>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</si>
  <si>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</si>
  <si>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</si>
  <si>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</si>
  <si>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</si>
  <si>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</si>
  <si>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</si>
  <si>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</si>
  <si>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</si>
  <si>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</si>
  <si>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</si>
  <si>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</si>
  <si>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</si>
  <si>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</si>
  <si>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Ostale naknade troškova zaposlenima-TO</t>
  </si>
  <si>
    <t xml:space="preserve"> </t>
  </si>
  <si>
    <t>DJEČJI VRTIĆ NEVEN ROVINJ-ROVIGNO</t>
  </si>
  <si>
    <t>Stalni dodatak na plaću</t>
  </si>
  <si>
    <t>42319</t>
  </si>
  <si>
    <t>Ostala prijevozna sredstva u cestovnom prometu</t>
  </si>
  <si>
    <r>
      <t xml:space="preserve">Aktivnost: A103511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.5"/>
        <color theme="1"/>
        <rFont val="Arial Narrow"/>
        <family val="2"/>
        <charset val="238"/>
      </rPr>
      <t>- TEKUĆI PROJEKT VESELO POPODNE U VRTIĆU 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</si>
  <si>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</si>
  <si>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</si>
  <si>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</si>
  <si>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</si>
  <si>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</si>
  <si>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drž. proračuna temeljem prij.Eusredstva-projekt VESELO POPODNE</t>
  </si>
  <si>
    <t>541- Pomoći EU fondova</t>
  </si>
  <si>
    <t>111,112,311,531,541,821</t>
  </si>
  <si>
    <r>
      <t xml:space="preserve">Aktivnost: A103511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.5"/>
        <color theme="1"/>
        <rFont val="Arial Narrow"/>
        <family val="2"/>
        <charset val="238"/>
      </rPr>
      <t>- TEKUĆI PROJEKT valorizacija ribolovne tradicije na području Grada Rovinja-Rovigno-drugi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</si>
  <si>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t>PRIJEDLOG PRVIH IZMJENA I DOPUNA FINANCIJSKOG  PLANA ZA 2023.GODINU</t>
  </si>
  <si>
    <t>PRIJEDLOG PRVIH IZMJENA I DOPUNA  FINANCIJSKOG  PLANA ZA 2023.GODINU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</si>
</sst>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b/>
      <sz val="11"/>
      <color rgb="FF3048C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0"/>
      <color rgb="FF3048C0"/>
      <name val="Arial Narrow"/>
      <family val="2"/>
      <charset val="238"/>
    </font>
    <font>
      <b/>
      <sz val="10.5"/>
      <color indexed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6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 wrapText="1"/>
    </xf>
    <xf numFmtId="49" fontId="19" fillId="5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4" fillId="6" borderId="0" xfId="0" applyNumberFormat="1" applyFont="1" applyFill="1" applyAlignment="1">
      <alignment horizontal="centerContinuous" vertical="center"/>
    </xf>
    <xf numFmtId="3" fontId="69" fillId="6" borderId="0" xfId="0" applyNumberFormat="1" applyFont="1" applyFill="1" applyAlignment="1">
      <alignment horizontal="centerContinuous" vertical="center"/>
    </xf>
    <xf numFmtId="49" fontId="70" fillId="0" borderId="0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71" fillId="0" borderId="0" xfId="2" applyFont="1" applyFill="1" applyBorder="1" applyAlignment="1">
      <alignment horizontal="center" vertical="center" wrapText="1"/>
    </xf>
    <xf numFmtId="0" fontId="71" fillId="0" borderId="0" xfId="3" applyFont="1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Continuous" vertical="center"/>
    </xf>
    <xf numFmtId="3" fontId="4" fillId="6" borderId="0" xfId="0" applyNumberFormat="1" applyFont="1" applyFill="1" applyAlignment="1">
      <alignment horizontal="centerContinuous" vertical="top"/>
    </xf>
    <xf numFmtId="49" fontId="24" fillId="0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49" fontId="43" fillId="5" borderId="0" xfId="0" applyNumberFormat="1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3" fontId="47" fillId="5" borderId="0" xfId="0" applyNumberFormat="1" applyFont="1" applyFill="1" applyBorder="1" applyAlignment="1">
      <alignment vertical="center"/>
    </xf>
    <xf numFmtId="3" fontId="47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0" fontId="47" fillId="5" borderId="0" xfId="1" applyFont="1" applyFill="1" applyBorder="1" applyAlignment="1">
      <alignment horizontal="center" vertical="center" wrapText="1"/>
    </xf>
    <xf numFmtId="0" fontId="47" fillId="5" borderId="0" xfId="1" applyFont="1" applyFill="1" applyBorder="1" applyAlignment="1">
      <alignment horizontal="left" vertical="center" wrapText="1"/>
    </xf>
    <xf numFmtId="3" fontId="72" fillId="0" borderId="4" xfId="0" applyNumberFormat="1" applyFont="1" applyFill="1" applyBorder="1" applyAlignment="1">
      <alignment horizontal="right" vertical="center"/>
    </xf>
    <xf numFmtId="3" fontId="53" fillId="3" borderId="4" xfId="0" applyNumberFormat="1" applyFont="1" applyFill="1" applyBorder="1" applyAlignment="1">
      <alignment horizontal="right" vertical="center"/>
    </xf>
    <xf numFmtId="2" fontId="46" fillId="3" borderId="4" xfId="0" applyNumberFormat="1" applyFont="1" applyFill="1" applyBorder="1" applyAlignment="1">
      <alignment horizontal="right" vertical="center"/>
    </xf>
    <xf numFmtId="2" fontId="72" fillId="0" borderId="4" xfId="0" applyNumberFormat="1" applyFont="1" applyFill="1" applyBorder="1" applyAlignment="1">
      <alignment horizontal="right" vertical="center"/>
    </xf>
    <xf numFmtId="2" fontId="46" fillId="0" borderId="4" xfId="0" applyNumberFormat="1" applyFont="1" applyFill="1" applyBorder="1" applyAlignment="1">
      <alignment horizontal="right" vertical="center"/>
    </xf>
    <xf numFmtId="2" fontId="49" fillId="0" borderId="4" xfId="0" applyNumberFormat="1" applyFont="1" applyFill="1" applyBorder="1" applyAlignment="1">
      <alignment horizontal="right" vertical="center"/>
    </xf>
    <xf numFmtId="2" fontId="50" fillId="0" borderId="4" xfId="0" applyNumberFormat="1" applyFont="1" applyFill="1" applyBorder="1" applyAlignment="1">
      <alignment horizontal="right" vertical="center"/>
    </xf>
    <xf numFmtId="2" fontId="51" fillId="0" borderId="4" xfId="0" applyNumberFormat="1" applyFont="1" applyFill="1" applyBorder="1" applyAlignment="1">
      <alignment horizontal="right" vertical="center"/>
    </xf>
    <xf numFmtId="2" fontId="52" fillId="0" borderId="4" xfId="0" applyNumberFormat="1" applyFont="1" applyFill="1" applyBorder="1" applyAlignment="1">
      <alignment horizontal="right" vertical="center"/>
    </xf>
    <xf numFmtId="2" fontId="46" fillId="0" borderId="7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2" fontId="48" fillId="0" borderId="0" xfId="0" applyNumberFormat="1" applyFont="1" applyFill="1" applyAlignment="1">
      <alignment vertical="center"/>
    </xf>
    <xf numFmtId="2" fontId="47" fillId="0" borderId="0" xfId="0" applyNumberFormat="1" applyFont="1" applyFill="1" applyAlignment="1">
      <alignment vertical="center"/>
    </xf>
    <xf numFmtId="4" fontId="47" fillId="0" borderId="0" xfId="0" applyNumberFormat="1" applyFont="1" applyFill="1" applyAlignment="1">
      <alignment vertical="center"/>
    </xf>
    <xf numFmtId="4" fontId="48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46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44"/>
  <sheetViews>
    <sheetView tabSelected="1" zoomScaleNormal="100" workbookViewId="0">
      <selection activeCell="N20" sqref="N20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8" width="14.85546875" style="3" bestFit="1" customWidth="1"/>
    <col min="9" max="9" width="9.140625" style="3"/>
    <col min="10" max="10" width="9.5703125" style="3" bestFit="1" customWidth="1"/>
    <col min="11" max="11" width="12.5703125" style="3" bestFit="1" customWidth="1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7.140625" style="3" customWidth="1"/>
    <col min="22" max="22" width="9.140625" style="3"/>
    <col min="23" max="23" width="0" style="3" hidden="1" customWidth="1"/>
    <col min="24" max="25" width="9.140625" style="3" hidden="1" customWidth="1"/>
    <col min="26" max="26" width="9.140625" style="3" customWidth="1"/>
    <col min="27" max="27" width="10.140625" style="3" customWidth="1"/>
    <col min="28" max="28" width="9" style="3" customWidth="1"/>
    <col min="29" max="29" width="1.85546875" style="2" customWidth="1"/>
    <col min="30" max="16384" width="9.140625" style="2"/>
  </cols>
  <sheetData>
    <row r="1" spans="1:28" ht="10.5" customHeight="1" x14ac:dyDescent="0.25"/>
    <row r="2" spans="1:28" ht="16.5" x14ac:dyDescent="0.25">
      <c r="C2" s="317" t="s">
        <v>632</v>
      </c>
      <c r="H2" s="321"/>
      <c r="I2" s="327"/>
      <c r="J2" s="328" t="s">
        <v>646</v>
      </c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8"/>
      <c r="V2" s="322"/>
      <c r="W2" s="322"/>
      <c r="X2" s="322"/>
      <c r="Y2" s="322"/>
      <c r="Z2" s="322"/>
      <c r="AA2" s="321"/>
      <c r="AB2" s="281"/>
    </row>
    <row r="3" spans="1:28" s="11" customFormat="1" ht="16.5" x14ac:dyDescent="0.25">
      <c r="C3" s="318" t="s">
        <v>605</v>
      </c>
      <c r="D3" s="12"/>
      <c r="G3" s="12"/>
      <c r="H3" s="8" t="s">
        <v>631</v>
      </c>
      <c r="I3" s="8"/>
      <c r="K3" s="8"/>
      <c r="L3" s="8"/>
      <c r="M3" s="8"/>
      <c r="N3" s="8"/>
      <c r="O3" s="8"/>
      <c r="P3" s="8"/>
      <c r="Q3" s="8"/>
      <c r="R3" s="8"/>
      <c r="S3" s="8"/>
      <c r="T3" s="8"/>
      <c r="U3" s="218"/>
      <c r="X3" s="8"/>
      <c r="AA3" s="298"/>
      <c r="AB3" s="298"/>
    </row>
    <row r="4" spans="1:28" s="217" customFormat="1" ht="171" x14ac:dyDescent="0.25">
      <c r="D4" s="218" t="s">
        <v>552</v>
      </c>
      <c r="E4" s="218" t="s">
        <v>120</v>
      </c>
      <c r="F4" s="218" t="s">
        <v>121</v>
      </c>
      <c r="G4" s="218"/>
      <c r="H4" s="218" t="s">
        <v>567</v>
      </c>
      <c r="I4" s="218" t="s">
        <v>568</v>
      </c>
      <c r="J4" s="218" t="s">
        <v>569</v>
      </c>
      <c r="K4" s="218" t="s">
        <v>563</v>
      </c>
      <c r="L4" s="218" t="s">
        <v>562</v>
      </c>
      <c r="M4" s="307" t="s">
        <v>603</v>
      </c>
      <c r="N4" s="218" t="s">
        <v>586</v>
      </c>
      <c r="O4" s="218" t="s">
        <v>561</v>
      </c>
      <c r="P4" s="218" t="s">
        <v>560</v>
      </c>
      <c r="Q4" s="218" t="s">
        <v>559</v>
      </c>
      <c r="R4" s="218" t="s">
        <v>558</v>
      </c>
      <c r="S4" s="218" t="s">
        <v>557</v>
      </c>
      <c r="T4" s="218" t="s">
        <v>561</v>
      </c>
      <c r="U4" s="218" t="s">
        <v>556</v>
      </c>
      <c r="V4" s="218" t="s">
        <v>564</v>
      </c>
      <c r="W4" s="218" t="s">
        <v>565</v>
      </c>
      <c r="X4" s="218" t="s">
        <v>566</v>
      </c>
      <c r="Y4" s="218" t="s">
        <v>553</v>
      </c>
      <c r="Z4" s="218" t="s">
        <v>596</v>
      </c>
      <c r="AA4" s="285"/>
      <c r="AB4" s="51"/>
    </row>
    <row r="5" spans="1:28" s="219" customFormat="1" x14ac:dyDescent="0.25">
      <c r="D5" s="220" t="s">
        <v>106</v>
      </c>
      <c r="E5" s="221" t="s">
        <v>554</v>
      </c>
      <c r="F5" s="220" t="s">
        <v>555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20"/>
      <c r="U5" s="215"/>
      <c r="V5" s="220" t="s">
        <v>152</v>
      </c>
      <c r="W5" s="220" t="s">
        <v>153</v>
      </c>
      <c r="X5" s="220" t="s">
        <v>154</v>
      </c>
      <c r="Y5" s="220" t="s">
        <v>155</v>
      </c>
      <c r="Z5" s="220">
        <v>14</v>
      </c>
      <c r="AA5" s="220"/>
      <c r="AB5" s="220"/>
    </row>
    <row r="6" spans="1:28" s="214" customFormat="1" hidden="1" x14ac:dyDescent="0.25">
      <c r="D6" s="215"/>
      <c r="E6" s="215"/>
      <c r="F6" s="202">
        <f t="shared" ref="F6:F39" si="0">SUM(H6:U6)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02"/>
      <c r="W6" s="202"/>
      <c r="X6" s="215"/>
      <c r="Y6" s="202"/>
      <c r="Z6" s="202"/>
      <c r="AA6" s="215"/>
      <c r="AB6" s="215"/>
    </row>
    <row r="7" spans="1:28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02"/>
      <c r="W7" s="202"/>
      <c r="X7" s="215"/>
      <c r="Y7" s="202">
        <f>15730500+155000+500</f>
        <v>15886000</v>
      </c>
      <c r="Z7" s="202"/>
      <c r="AA7" s="215"/>
      <c r="AB7" s="215"/>
    </row>
    <row r="8" spans="1:28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02"/>
      <c r="W8" s="202"/>
      <c r="X8" s="215"/>
      <c r="Y8" s="202"/>
      <c r="Z8" s="202"/>
      <c r="AA8" s="215"/>
      <c r="AB8" s="215"/>
    </row>
    <row r="9" spans="1:28" s="214" customFormat="1" x14ac:dyDescent="0.25">
      <c r="C9" s="214" t="s">
        <v>550</v>
      </c>
      <c r="D9" s="215"/>
      <c r="E9" s="215"/>
      <c r="F9" s="215">
        <f t="shared" si="0"/>
        <v>5219692</v>
      </c>
      <c r="G9" s="215"/>
      <c r="H9" s="215">
        <v>2054607</v>
      </c>
      <c r="I9" s="201">
        <v>35000</v>
      </c>
      <c r="J9" s="215">
        <v>2089607</v>
      </c>
      <c r="K9" s="215">
        <v>557731</v>
      </c>
      <c r="L9" s="215"/>
      <c r="M9" s="215"/>
      <c r="N9" s="215">
        <v>388183</v>
      </c>
      <c r="O9" s="215"/>
      <c r="P9" s="215"/>
      <c r="Q9" s="215"/>
      <c r="R9" s="215"/>
      <c r="S9" s="215"/>
      <c r="T9" s="215">
        <v>94564</v>
      </c>
      <c r="U9" s="4"/>
      <c r="V9" s="215">
        <v>1040478</v>
      </c>
      <c r="W9" s="215"/>
      <c r="X9" s="215"/>
      <c r="Y9" s="215"/>
      <c r="Z9" s="215">
        <v>3130085</v>
      </c>
      <c r="AA9" s="215"/>
      <c r="AB9" s="215"/>
    </row>
    <row r="10" spans="1:28" s="7" customFormat="1" x14ac:dyDescent="0.25">
      <c r="B10" s="6"/>
      <c r="C10" s="10" t="s">
        <v>606</v>
      </c>
      <c r="D10" s="4">
        <f>SUM(D11+D71)</f>
        <v>0</v>
      </c>
      <c r="E10" s="4">
        <f>SUM(E11+E71)</f>
        <v>0</v>
      </c>
      <c r="F10" s="202">
        <f t="shared" si="0"/>
        <v>4964711</v>
      </c>
      <c r="G10" s="4"/>
      <c r="H10" s="4">
        <v>2014590</v>
      </c>
      <c r="I10" s="4"/>
      <c r="J10" s="4">
        <v>2014590</v>
      </c>
      <c r="K10" s="4">
        <v>557731</v>
      </c>
      <c r="L10" s="4"/>
      <c r="M10" s="4"/>
      <c r="N10" s="4">
        <v>377800</v>
      </c>
      <c r="O10" s="4"/>
      <c r="P10" s="4"/>
      <c r="Q10" s="4"/>
      <c r="R10" s="4"/>
      <c r="S10" s="4"/>
      <c r="T10" s="4"/>
      <c r="U10" s="4"/>
      <c r="V10" s="4">
        <v>935531</v>
      </c>
      <c r="W10" s="202"/>
      <c r="X10" s="4"/>
      <c r="Y10" s="202"/>
      <c r="Z10" s="4">
        <v>2950121</v>
      </c>
      <c r="AA10" s="4"/>
      <c r="AB10" s="4"/>
    </row>
    <row r="11" spans="1:28" s="7" customFormat="1" ht="15" x14ac:dyDescent="0.25">
      <c r="B11" s="6">
        <v>3</v>
      </c>
      <c r="C11" s="311" t="s">
        <v>612</v>
      </c>
      <c r="D11" s="4">
        <f>SUM(D12+D25+D60)</f>
        <v>0</v>
      </c>
      <c r="E11" s="4">
        <f>SUM(E12+E25+E60)</f>
        <v>0</v>
      </c>
      <c r="F11" s="202">
        <f t="shared" si="0"/>
        <v>4956065</v>
      </c>
      <c r="G11" s="4"/>
      <c r="H11" s="4">
        <v>2014590</v>
      </c>
      <c r="I11" s="4"/>
      <c r="J11" s="4">
        <v>2014590</v>
      </c>
      <c r="K11" s="4">
        <v>549085</v>
      </c>
      <c r="L11" s="4"/>
      <c r="M11" s="4"/>
      <c r="N11" s="4">
        <v>377800</v>
      </c>
      <c r="O11" s="4"/>
      <c r="P11" s="4"/>
      <c r="Q11" s="4"/>
      <c r="R11" s="4"/>
      <c r="S11" s="4"/>
      <c r="T11" s="4"/>
      <c r="U11" s="4"/>
      <c r="V11" s="4">
        <v>926885</v>
      </c>
      <c r="W11" s="202"/>
      <c r="X11" s="4"/>
      <c r="Y11" s="202"/>
      <c r="Z11" s="4">
        <v>2941475</v>
      </c>
      <c r="AA11" s="4"/>
      <c r="AB11" s="4"/>
    </row>
    <row r="12" spans="1:28" s="7" customFormat="1" ht="15" x14ac:dyDescent="0.25">
      <c r="B12" s="6">
        <v>31</v>
      </c>
      <c r="C12" s="311" t="s">
        <v>613</v>
      </c>
      <c r="D12" s="4">
        <f>SUM(D13+D19+D21)</f>
        <v>0</v>
      </c>
      <c r="E12" s="4">
        <f>SUM(E13+E19+E21)</f>
        <v>0</v>
      </c>
      <c r="F12" s="202">
        <f t="shared" si="0"/>
        <v>4239684</v>
      </c>
      <c r="G12" s="4"/>
      <c r="H12" s="4">
        <v>1940742</v>
      </c>
      <c r="I12" s="4"/>
      <c r="J12" s="4">
        <v>1940742</v>
      </c>
      <c r="K12" s="4"/>
      <c r="L12" s="4"/>
      <c r="M12" s="4"/>
      <c r="N12" s="4">
        <v>358200</v>
      </c>
      <c r="O12" s="4"/>
      <c r="P12" s="4"/>
      <c r="Q12" s="4"/>
      <c r="R12" s="4"/>
      <c r="S12" s="4"/>
      <c r="T12" s="4"/>
      <c r="U12" s="4"/>
      <c r="V12" s="4">
        <v>358200</v>
      </c>
      <c r="W12" s="202"/>
      <c r="X12" s="4"/>
      <c r="Y12" s="202"/>
      <c r="Z12" s="4">
        <v>2298942</v>
      </c>
      <c r="AA12" s="4"/>
      <c r="AB12" s="4"/>
    </row>
    <row r="13" spans="1:28" s="7" customFormat="1" ht="15" x14ac:dyDescent="0.25">
      <c r="B13" s="6">
        <v>311</v>
      </c>
      <c r="C13" s="311" t="s">
        <v>614</v>
      </c>
      <c r="D13" s="4">
        <f>SUM(D14+D15+D16+D17)</f>
        <v>0</v>
      </c>
      <c r="E13" s="4">
        <f>SUM(E14+E15+E16+E17)</f>
        <v>0</v>
      </c>
      <c r="F13" s="202">
        <f t="shared" si="0"/>
        <v>3254594</v>
      </c>
      <c r="G13" s="4"/>
      <c r="H13" s="4">
        <v>1487297</v>
      </c>
      <c r="I13" s="4"/>
      <c r="J13" s="4">
        <v>1487297</v>
      </c>
      <c r="L13" s="4"/>
      <c r="M13" s="4"/>
      <c r="N13" s="4">
        <v>280000</v>
      </c>
      <c r="O13" s="4"/>
      <c r="P13" s="4"/>
      <c r="Q13" s="4"/>
      <c r="R13" s="4"/>
      <c r="S13" s="4"/>
      <c r="T13" s="4"/>
      <c r="U13" s="4"/>
      <c r="V13" s="4">
        <v>280000</v>
      </c>
      <c r="W13" s="202"/>
      <c r="X13" s="4"/>
      <c r="Y13" s="202"/>
      <c r="Z13" s="4">
        <v>1767297</v>
      </c>
      <c r="AA13" s="4"/>
      <c r="AB13" s="4"/>
    </row>
    <row r="14" spans="1:28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2863800</v>
      </c>
      <c r="G14" s="202"/>
      <c r="H14" s="201">
        <v>1306900</v>
      </c>
      <c r="I14" s="201"/>
      <c r="J14" s="201">
        <v>1306900</v>
      </c>
      <c r="L14" s="201"/>
      <c r="M14" s="201"/>
      <c r="N14" s="201">
        <v>250000</v>
      </c>
      <c r="O14" s="201"/>
      <c r="P14" s="201"/>
      <c r="Q14" s="201"/>
      <c r="R14" s="201"/>
      <c r="S14" s="201"/>
      <c r="T14" s="201"/>
      <c r="U14" s="201"/>
      <c r="V14" s="201">
        <v>250000</v>
      </c>
      <c r="W14" s="202"/>
      <c r="X14" s="201"/>
      <c r="Y14" s="202"/>
      <c r="Z14" s="202">
        <v>1556900</v>
      </c>
      <c r="AA14" s="202"/>
      <c r="AB14" s="202"/>
    </row>
    <row r="15" spans="1:28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0</v>
      </c>
      <c r="G15" s="202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2"/>
      <c r="X15" s="201"/>
      <c r="Y15" s="202"/>
      <c r="Z15" s="202"/>
      <c r="AA15" s="202"/>
      <c r="AB15" s="202"/>
    </row>
    <row r="16" spans="1:28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41062</v>
      </c>
      <c r="G16" s="202"/>
      <c r="H16" s="201">
        <v>18031</v>
      </c>
      <c r="I16" s="201"/>
      <c r="J16" s="201">
        <v>18031</v>
      </c>
      <c r="L16" s="201"/>
      <c r="M16" s="201"/>
      <c r="N16" s="201">
        <v>5000</v>
      </c>
      <c r="O16" s="201"/>
      <c r="P16" s="201"/>
      <c r="Q16" s="201"/>
      <c r="R16" s="201"/>
      <c r="S16" s="201"/>
      <c r="T16" s="201"/>
      <c r="U16" s="201"/>
      <c r="V16" s="201">
        <v>5000</v>
      </c>
      <c r="W16" s="202"/>
      <c r="X16" s="201"/>
      <c r="Y16" s="202"/>
      <c r="Z16" s="202">
        <v>23031</v>
      </c>
      <c r="AA16" s="202"/>
      <c r="AB16" s="202"/>
    </row>
    <row r="17" spans="1:28" s="203" customFormat="1" x14ac:dyDescent="0.25">
      <c r="A17" s="198"/>
      <c r="B17" s="199" t="s">
        <v>6</v>
      </c>
      <c r="C17" s="200" t="s">
        <v>602</v>
      </c>
      <c r="D17" s="201"/>
      <c r="E17" s="201"/>
      <c r="F17" s="202">
        <f t="shared" si="0"/>
        <v>0</v>
      </c>
      <c r="G17" s="202"/>
      <c r="H17" s="201"/>
      <c r="I17" s="201"/>
      <c r="J17" s="201"/>
      <c r="L17" s="201"/>
      <c r="M17" s="201"/>
      <c r="N17" s="201"/>
      <c r="O17" s="201"/>
      <c r="P17" s="201"/>
      <c r="Q17" s="201"/>
      <c r="R17" s="201"/>
      <c r="S17" s="201"/>
      <c r="T17" s="201"/>
      <c r="U17" s="189"/>
      <c r="V17" s="202"/>
      <c r="W17" s="202"/>
      <c r="X17" s="201"/>
      <c r="Y17" s="202"/>
      <c r="Z17" s="202"/>
      <c r="AA17" s="202"/>
      <c r="AB17" s="202"/>
    </row>
    <row r="18" spans="1:28" s="203" customFormat="1" x14ac:dyDescent="0.25">
      <c r="A18" s="198"/>
      <c r="B18" s="199">
        <v>3119</v>
      </c>
      <c r="C18" s="200" t="s">
        <v>633</v>
      </c>
      <c r="D18" s="201"/>
      <c r="E18" s="201"/>
      <c r="F18" s="202"/>
      <c r="G18" s="202"/>
      <c r="H18" s="201">
        <v>162366</v>
      </c>
      <c r="I18" s="201"/>
      <c r="J18" s="201">
        <v>162366</v>
      </c>
      <c r="L18" s="201"/>
      <c r="M18" s="201"/>
      <c r="N18" s="201">
        <v>25000</v>
      </c>
      <c r="O18" s="201"/>
      <c r="P18" s="201"/>
      <c r="Q18" s="201"/>
      <c r="R18" s="201"/>
      <c r="S18" s="201"/>
      <c r="T18" s="201"/>
      <c r="U18" s="202"/>
      <c r="V18" s="202">
        <v>25000</v>
      </c>
      <c r="W18" s="202"/>
      <c r="X18" s="201"/>
      <c r="Y18" s="202"/>
      <c r="Z18" s="202">
        <v>187366</v>
      </c>
      <c r="AA18" s="202"/>
      <c r="AB18" s="202"/>
    </row>
    <row r="19" spans="1:28" s="190" customFormat="1" ht="15" x14ac:dyDescent="0.25">
      <c r="A19" s="187"/>
      <c r="B19" s="187">
        <v>312</v>
      </c>
      <c r="C19" s="312" t="s">
        <v>9</v>
      </c>
      <c r="D19" s="189">
        <f>SUM(D20)</f>
        <v>0</v>
      </c>
      <c r="E19" s="189">
        <f t="shared" ref="E19" si="1">SUM(E20)</f>
        <v>0</v>
      </c>
      <c r="F19" s="202">
        <f t="shared" si="0"/>
        <v>448082</v>
      </c>
      <c r="G19" s="189"/>
      <c r="H19" s="189">
        <v>208041</v>
      </c>
      <c r="I19" s="189"/>
      <c r="J19" s="189">
        <v>208041</v>
      </c>
      <c r="L19" s="189"/>
      <c r="M19" s="189"/>
      <c r="N19" s="189">
        <v>32000</v>
      </c>
      <c r="O19" s="189"/>
      <c r="P19" s="189"/>
      <c r="Q19" s="189"/>
      <c r="R19" s="189"/>
      <c r="S19" s="189"/>
      <c r="T19" s="189"/>
      <c r="U19" s="189"/>
      <c r="V19" s="189">
        <v>32000</v>
      </c>
      <c r="W19" s="202"/>
      <c r="X19" s="189"/>
      <c r="Y19" s="202"/>
      <c r="Z19" s="189">
        <v>240041</v>
      </c>
      <c r="AA19" s="189"/>
      <c r="AB19" s="189"/>
    </row>
    <row r="20" spans="1:28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448082</v>
      </c>
      <c r="G20" s="202"/>
      <c r="H20" s="201">
        <v>208041</v>
      </c>
      <c r="I20" s="201"/>
      <c r="J20" s="201">
        <v>208041</v>
      </c>
      <c r="L20" s="201"/>
      <c r="M20" s="201"/>
      <c r="N20" s="201">
        <v>32000</v>
      </c>
      <c r="O20" s="201"/>
      <c r="P20" s="201"/>
      <c r="Q20" s="201"/>
      <c r="R20" s="201"/>
      <c r="S20" s="201"/>
      <c r="T20" s="201"/>
      <c r="U20" s="201"/>
      <c r="V20" s="201">
        <v>32000</v>
      </c>
      <c r="W20" s="202"/>
      <c r="X20" s="201"/>
      <c r="Y20" s="202"/>
      <c r="Z20" s="202">
        <v>240041</v>
      </c>
      <c r="AA20" s="202"/>
      <c r="AB20" s="202"/>
    </row>
    <row r="21" spans="1:28" s="190" customFormat="1" ht="15" x14ac:dyDescent="0.25">
      <c r="A21" s="187"/>
      <c r="B21" s="187">
        <v>313</v>
      </c>
      <c r="C21" s="312" t="s">
        <v>615</v>
      </c>
      <c r="D21" s="189">
        <f t="shared" ref="D21:E21" si="2">SUM(D22+D23+D24)</f>
        <v>0</v>
      </c>
      <c r="E21" s="189">
        <f t="shared" si="2"/>
        <v>0</v>
      </c>
      <c r="F21" s="202">
        <f t="shared" si="0"/>
        <v>537008</v>
      </c>
      <c r="G21" s="189"/>
      <c r="H21" s="189">
        <v>245404</v>
      </c>
      <c r="I21" s="189"/>
      <c r="J21" s="189">
        <v>245404</v>
      </c>
      <c r="L21" s="189"/>
      <c r="M21" s="189"/>
      <c r="N21" s="189">
        <v>46200</v>
      </c>
      <c r="O21" s="189"/>
      <c r="P21" s="189"/>
      <c r="Q21" s="189"/>
      <c r="R21" s="189"/>
      <c r="S21" s="189"/>
      <c r="T21" s="189"/>
      <c r="U21" s="189"/>
      <c r="V21" s="189">
        <v>46200</v>
      </c>
      <c r="W21" s="202"/>
      <c r="X21" s="189"/>
      <c r="Y21" s="202"/>
      <c r="Z21" s="189">
        <v>291604</v>
      </c>
      <c r="AA21" s="189"/>
      <c r="AB21" s="189"/>
    </row>
    <row r="22" spans="1:28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2"/>
      <c r="X22" s="201"/>
      <c r="Y22" s="202"/>
      <c r="Z22" s="202"/>
      <c r="AA22" s="202"/>
      <c r="AB22" s="202"/>
    </row>
    <row r="23" spans="1:28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537008</v>
      </c>
      <c r="G23" s="202"/>
      <c r="H23" s="201">
        <v>245404</v>
      </c>
      <c r="I23" s="201"/>
      <c r="J23" s="201">
        <v>245404</v>
      </c>
      <c r="L23" s="201"/>
      <c r="M23" s="201"/>
      <c r="N23" s="201">
        <v>46200</v>
      </c>
      <c r="O23" s="201"/>
      <c r="P23" s="201"/>
      <c r="Q23" s="201"/>
      <c r="R23" s="201"/>
      <c r="S23" s="201"/>
      <c r="T23" s="201"/>
      <c r="U23" s="201"/>
      <c r="V23" s="201">
        <v>46200</v>
      </c>
      <c r="W23" s="202"/>
      <c r="X23" s="201"/>
      <c r="Y23" s="202"/>
      <c r="Z23" s="202">
        <v>291604</v>
      </c>
      <c r="AA23" s="202"/>
      <c r="AB23" s="202"/>
    </row>
    <row r="24" spans="1:28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0</v>
      </c>
      <c r="G24" s="202"/>
      <c r="H24" s="201"/>
      <c r="I24" s="201"/>
      <c r="J24" s="201"/>
      <c r="L24" s="201"/>
      <c r="M24" s="201"/>
      <c r="N24" s="201"/>
      <c r="O24" s="201"/>
      <c r="P24" s="201"/>
      <c r="Q24" s="201"/>
      <c r="R24" s="201"/>
      <c r="S24" s="201"/>
      <c r="T24" s="201"/>
      <c r="U24" s="189"/>
      <c r="V24" s="202"/>
      <c r="W24" s="202"/>
      <c r="X24" s="201"/>
      <c r="Y24" s="202"/>
      <c r="Z24" s="202"/>
      <c r="AA24" s="202"/>
      <c r="AB24" s="202"/>
    </row>
    <row r="25" spans="1:28" s="190" customFormat="1" ht="12.75" customHeight="1" x14ac:dyDescent="0.25">
      <c r="A25" s="187"/>
      <c r="B25" s="187">
        <v>32</v>
      </c>
      <c r="C25" s="312" t="s">
        <v>616</v>
      </c>
      <c r="D25" s="189">
        <f>SUM(D26+D32+D39+D49+D51)</f>
        <v>0</v>
      </c>
      <c r="E25" s="189">
        <f>SUM(E26+E32+E39+E49+E51)</f>
        <v>0</v>
      </c>
      <c r="F25" s="202">
        <f t="shared" si="0"/>
        <v>713050</v>
      </c>
      <c r="G25" s="189"/>
      <c r="H25" s="189">
        <v>73848</v>
      </c>
      <c r="I25" s="189"/>
      <c r="J25" s="189">
        <v>73848</v>
      </c>
      <c r="K25" s="189">
        <v>545754</v>
      </c>
      <c r="L25" s="189"/>
      <c r="M25" s="189"/>
      <c r="N25" s="189">
        <v>19600</v>
      </c>
      <c r="O25" s="189"/>
      <c r="P25" s="189"/>
      <c r="Q25" s="189"/>
      <c r="R25" s="189"/>
      <c r="S25" s="189"/>
      <c r="T25" s="189"/>
      <c r="U25" s="189"/>
      <c r="V25" s="189">
        <v>565354</v>
      </c>
      <c r="W25" s="202"/>
      <c r="X25" s="189"/>
      <c r="Y25" s="202"/>
      <c r="Z25" s="189">
        <v>639202</v>
      </c>
      <c r="AA25" s="189"/>
      <c r="AB25" s="189"/>
    </row>
    <row r="26" spans="1:28" s="190" customFormat="1" ht="12.75" customHeight="1" x14ac:dyDescent="0.25">
      <c r="A26" s="187"/>
      <c r="B26" s="187">
        <v>321</v>
      </c>
      <c r="C26" s="313" t="s">
        <v>617</v>
      </c>
      <c r="D26" s="189">
        <f>SUM(D27+D28+D29+D30)</f>
        <v>0</v>
      </c>
      <c r="E26" s="189">
        <f>SUM(E27+E28+E29+E30)</f>
        <v>0</v>
      </c>
      <c r="F26" s="202">
        <f t="shared" si="0"/>
        <v>180615</v>
      </c>
      <c r="G26" s="189"/>
      <c r="H26" s="189">
        <v>72853</v>
      </c>
      <c r="I26" s="189"/>
      <c r="J26" s="189">
        <v>72853</v>
      </c>
      <c r="K26" s="189">
        <v>15309</v>
      </c>
      <c r="L26" s="189"/>
      <c r="M26" s="189"/>
      <c r="N26" s="189">
        <v>19600</v>
      </c>
      <c r="O26" s="189"/>
      <c r="P26" s="189"/>
      <c r="Q26" s="189"/>
      <c r="R26" s="189"/>
      <c r="S26" s="189"/>
      <c r="T26" s="189"/>
      <c r="U26" s="189"/>
      <c r="V26" s="189">
        <v>34909</v>
      </c>
      <c r="W26" s="202"/>
      <c r="X26" s="189"/>
      <c r="Y26" s="202"/>
      <c r="Z26" s="189">
        <v>107762</v>
      </c>
      <c r="AA26" s="189"/>
      <c r="AB26" s="189"/>
    </row>
    <row r="27" spans="1:28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3982</v>
      </c>
      <c r="G27" s="202"/>
      <c r="H27" s="201"/>
      <c r="I27" s="201"/>
      <c r="J27" s="201"/>
      <c r="K27" s="201">
        <v>3982</v>
      </c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>
        <v>3982</v>
      </c>
      <c r="W27" s="202"/>
      <c r="X27" s="201"/>
      <c r="Y27" s="202"/>
      <c r="Z27" s="202">
        <v>3982</v>
      </c>
      <c r="AA27" s="202"/>
      <c r="AB27" s="202"/>
    </row>
    <row r="28" spans="1:28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165306</v>
      </c>
      <c r="G28" s="202"/>
      <c r="H28" s="201">
        <v>72853</v>
      </c>
      <c r="I28" s="201"/>
      <c r="J28" s="201">
        <v>72853</v>
      </c>
      <c r="K28" s="201"/>
      <c r="L28" s="201"/>
      <c r="M28" s="201"/>
      <c r="N28" s="201">
        <v>19600</v>
      </c>
      <c r="O28" s="201"/>
      <c r="P28" s="201"/>
      <c r="Q28" s="201"/>
      <c r="R28" s="201"/>
      <c r="S28" s="201"/>
      <c r="T28" s="201"/>
      <c r="U28" s="201"/>
      <c r="V28" s="201">
        <v>19600</v>
      </c>
      <c r="W28" s="202"/>
      <c r="X28" s="201"/>
      <c r="Y28" s="202"/>
      <c r="Z28" s="202">
        <v>92453</v>
      </c>
      <c r="AA28" s="202"/>
      <c r="AB28" s="202"/>
    </row>
    <row r="29" spans="1:28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10000</v>
      </c>
      <c r="G29" s="202"/>
      <c r="H29" s="201"/>
      <c r="I29" s="201"/>
      <c r="J29" s="202"/>
      <c r="K29" s="201">
        <v>10000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>
        <v>10000</v>
      </c>
      <c r="W29" s="202"/>
      <c r="X29" s="201"/>
      <c r="Y29" s="202"/>
      <c r="Z29" s="201">
        <v>10000</v>
      </c>
      <c r="AA29" s="202"/>
      <c r="AB29" s="202"/>
    </row>
    <row r="30" spans="1:28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1327</v>
      </c>
      <c r="G30" s="202"/>
      <c r="H30" s="201"/>
      <c r="I30" s="201"/>
      <c r="J30" s="202"/>
      <c r="K30" s="201">
        <v>1327</v>
      </c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>
        <v>1327</v>
      </c>
      <c r="W30" s="202"/>
      <c r="X30" s="201"/>
      <c r="Y30" s="202"/>
      <c r="Z30" s="201">
        <v>1327</v>
      </c>
      <c r="AA30" s="202"/>
      <c r="AB30" s="202"/>
    </row>
    <row r="31" spans="1:28" s="203" customFormat="1" x14ac:dyDescent="0.25">
      <c r="A31" s="198"/>
      <c r="B31" s="198">
        <v>32149</v>
      </c>
      <c r="C31" s="200" t="s">
        <v>630</v>
      </c>
      <c r="D31" s="201"/>
      <c r="E31" s="201"/>
      <c r="F31" s="202"/>
      <c r="G31" s="202"/>
      <c r="H31" s="201"/>
      <c r="I31" s="201"/>
      <c r="J31" s="202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189"/>
      <c r="V31" s="202"/>
      <c r="W31" s="202"/>
      <c r="X31" s="201"/>
      <c r="Y31" s="202"/>
      <c r="Z31" s="202"/>
      <c r="AA31" s="202"/>
      <c r="AB31" s="202"/>
    </row>
    <row r="32" spans="1:28" s="190" customFormat="1" ht="15" x14ac:dyDescent="0.25">
      <c r="A32" s="187"/>
      <c r="B32" s="187">
        <v>322</v>
      </c>
      <c r="C32" s="312" t="s">
        <v>618</v>
      </c>
      <c r="D32" s="189">
        <f t="shared" ref="D32:H32" si="3">SUM(D33+D34+D35+D36+D37+D38)</f>
        <v>0</v>
      </c>
      <c r="E32" s="189">
        <f t="shared" si="3"/>
        <v>0</v>
      </c>
      <c r="F32" s="202">
        <f t="shared" si="0"/>
        <v>397421</v>
      </c>
      <c r="G32" s="189"/>
      <c r="H32" s="189">
        <f t="shared" si="3"/>
        <v>0</v>
      </c>
      <c r="I32" s="189"/>
      <c r="J32" s="202"/>
      <c r="K32" s="189">
        <v>397421</v>
      </c>
      <c r="L32" s="189"/>
      <c r="M32" s="189"/>
      <c r="N32" s="189"/>
      <c r="O32" s="189"/>
      <c r="P32" s="189"/>
      <c r="Q32" s="189"/>
      <c r="R32" s="189"/>
      <c r="S32" s="189"/>
      <c r="T32" s="189"/>
      <c r="U32" s="201"/>
      <c r="V32" s="189">
        <v>397421</v>
      </c>
      <c r="W32" s="189"/>
      <c r="X32" s="189"/>
      <c r="Y32" s="189"/>
      <c r="Z32" s="189">
        <v>397421</v>
      </c>
      <c r="AA32" s="189"/>
      <c r="AB32" s="189"/>
    </row>
    <row r="33" spans="1:28" s="203" customFormat="1" x14ac:dyDescent="0.25">
      <c r="A33" s="198"/>
      <c r="B33" s="199" t="s">
        <v>23</v>
      </c>
      <c r="C33" s="200" t="s">
        <v>24</v>
      </c>
      <c r="D33" s="201"/>
      <c r="E33" s="201"/>
      <c r="F33" s="202">
        <f t="shared" si="0"/>
        <v>111666</v>
      </c>
      <c r="G33" s="202"/>
      <c r="H33" s="201"/>
      <c r="I33" s="201"/>
      <c r="J33" s="202"/>
      <c r="K33" s="201">
        <v>111666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>
        <v>111666</v>
      </c>
      <c r="W33" s="201"/>
      <c r="X33" s="201"/>
      <c r="Y33" s="201"/>
      <c r="Z33" s="201">
        <v>111666</v>
      </c>
      <c r="AA33" s="201"/>
      <c r="AB33" s="201"/>
    </row>
    <row r="34" spans="1:28" s="203" customFormat="1" x14ac:dyDescent="0.25">
      <c r="A34" s="198"/>
      <c r="B34" s="199" t="s">
        <v>25</v>
      </c>
      <c r="C34" s="200" t="s">
        <v>589</v>
      </c>
      <c r="D34" s="201"/>
      <c r="E34" s="201"/>
      <c r="F34" s="202">
        <f t="shared" si="0"/>
        <v>172540</v>
      </c>
      <c r="G34" s="202"/>
      <c r="H34" s="201"/>
      <c r="I34" s="201"/>
      <c r="J34" s="202"/>
      <c r="K34" s="201">
        <v>172540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>
        <v>172540</v>
      </c>
      <c r="W34" s="201"/>
      <c r="X34" s="201"/>
      <c r="Y34" s="201"/>
      <c r="Z34" s="201">
        <v>172540</v>
      </c>
      <c r="AA34" s="201"/>
      <c r="AB34" s="201"/>
    </row>
    <row r="35" spans="1:28" s="203" customFormat="1" x14ac:dyDescent="0.25">
      <c r="A35" s="198"/>
      <c r="B35" s="199" t="s">
        <v>27</v>
      </c>
      <c r="C35" s="200" t="s">
        <v>28</v>
      </c>
      <c r="D35" s="201"/>
      <c r="E35" s="201"/>
      <c r="F35" s="202">
        <f t="shared" si="0"/>
        <v>76979</v>
      </c>
      <c r="G35" s="202"/>
      <c r="H35" s="201"/>
      <c r="I35" s="201"/>
      <c r="J35" s="202"/>
      <c r="K35" s="201">
        <v>76979</v>
      </c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>
        <v>76979</v>
      </c>
      <c r="W35" s="201"/>
      <c r="X35" s="201"/>
      <c r="Y35" s="201"/>
      <c r="Z35" s="201">
        <v>76979</v>
      </c>
      <c r="AA35" s="201"/>
      <c r="AB35" s="201"/>
    </row>
    <row r="36" spans="1:28" s="203" customFormat="1" x14ac:dyDescent="0.25">
      <c r="A36" s="198"/>
      <c r="B36" s="199" t="s">
        <v>29</v>
      </c>
      <c r="C36" s="200" t="s">
        <v>30</v>
      </c>
      <c r="D36" s="201"/>
      <c r="E36" s="201"/>
      <c r="F36" s="202">
        <f t="shared" si="0"/>
        <v>15000</v>
      </c>
      <c r="G36" s="202"/>
      <c r="H36" s="201"/>
      <c r="I36" s="201"/>
      <c r="J36" s="202"/>
      <c r="K36" s="201">
        <v>15000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>
        <v>15000</v>
      </c>
      <c r="W36" s="201"/>
      <c r="X36" s="201"/>
      <c r="Y36" s="201"/>
      <c r="Z36" s="201">
        <v>15000</v>
      </c>
      <c r="AA36" s="201"/>
      <c r="AB36" s="201"/>
    </row>
    <row r="37" spans="1:28" s="203" customFormat="1" x14ac:dyDescent="0.25">
      <c r="A37" s="198"/>
      <c r="B37" s="199" t="s">
        <v>31</v>
      </c>
      <c r="C37" s="200" t="s">
        <v>32</v>
      </c>
      <c r="D37" s="201"/>
      <c r="E37" s="201"/>
      <c r="F37" s="202">
        <f t="shared" si="0"/>
        <v>10618</v>
      </c>
      <c r="G37" s="202"/>
      <c r="H37" s="201"/>
      <c r="I37" s="201"/>
      <c r="J37" s="202"/>
      <c r="K37" s="201">
        <v>10618</v>
      </c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>
        <v>10618</v>
      </c>
      <c r="W37" s="201"/>
      <c r="X37" s="201"/>
      <c r="Y37" s="201"/>
      <c r="Z37" s="201">
        <v>10618</v>
      </c>
      <c r="AA37" s="201"/>
      <c r="AB37" s="201"/>
    </row>
    <row r="38" spans="1:28" s="203" customFormat="1" x14ac:dyDescent="0.25">
      <c r="A38" s="198"/>
      <c r="B38" s="205" t="s">
        <v>33</v>
      </c>
      <c r="C38" s="200" t="s">
        <v>34</v>
      </c>
      <c r="D38" s="201"/>
      <c r="E38" s="201"/>
      <c r="F38" s="202">
        <f t="shared" si="0"/>
        <v>10618</v>
      </c>
      <c r="G38" s="202"/>
      <c r="H38" s="201"/>
      <c r="I38" s="201"/>
      <c r="J38" s="202"/>
      <c r="K38" s="201">
        <v>10618</v>
      </c>
      <c r="L38" s="201"/>
      <c r="M38" s="201"/>
      <c r="N38" s="201"/>
      <c r="O38" s="201"/>
      <c r="P38" s="201"/>
      <c r="Q38" s="201"/>
      <c r="R38" s="201"/>
      <c r="S38" s="201"/>
      <c r="T38" s="201"/>
      <c r="U38" s="189"/>
      <c r="V38" s="201">
        <v>10618</v>
      </c>
      <c r="W38" s="201"/>
      <c r="X38" s="201"/>
      <c r="Y38" s="201"/>
      <c r="Z38" s="201">
        <v>10618</v>
      </c>
      <c r="AA38" s="201"/>
      <c r="AB38" s="201"/>
    </row>
    <row r="39" spans="1:28" s="190" customFormat="1" ht="15" x14ac:dyDescent="0.25">
      <c r="A39" s="187"/>
      <c r="B39" s="187">
        <v>323</v>
      </c>
      <c r="C39" s="312" t="s">
        <v>619</v>
      </c>
      <c r="D39" s="189">
        <f t="shared" ref="D39:H39" si="4">SUM(D40+D41+D42+D43+D44+D45+D46+D47+D48)</f>
        <v>0</v>
      </c>
      <c r="E39" s="189">
        <f t="shared" si="4"/>
        <v>0</v>
      </c>
      <c r="F39" s="202">
        <f t="shared" si="0"/>
        <v>120415</v>
      </c>
      <c r="G39" s="189"/>
      <c r="H39" s="189">
        <f t="shared" si="4"/>
        <v>995</v>
      </c>
      <c r="I39" s="189"/>
      <c r="J39" s="189">
        <f t="shared" ref="J39" si="5">SUM(J40+J41+J42+J43+J44+J45+J46+J47+J48)</f>
        <v>995</v>
      </c>
      <c r="K39" s="189">
        <v>118425</v>
      </c>
      <c r="L39" s="189"/>
      <c r="M39" s="189"/>
      <c r="N39" s="189"/>
      <c r="O39" s="189"/>
      <c r="P39" s="189"/>
      <c r="Q39" s="189"/>
      <c r="R39" s="189"/>
      <c r="S39" s="189"/>
      <c r="T39" s="189"/>
      <c r="U39" s="201"/>
      <c r="V39" s="189">
        <v>118425</v>
      </c>
      <c r="W39" s="202"/>
      <c r="X39" s="189"/>
      <c r="Y39" s="202"/>
      <c r="Z39" s="189">
        <v>119420</v>
      </c>
      <c r="AA39" s="189"/>
      <c r="AB39" s="189"/>
    </row>
    <row r="40" spans="1:28" s="203" customFormat="1" x14ac:dyDescent="0.25">
      <c r="A40" s="198"/>
      <c r="B40" s="199" t="s">
        <v>35</v>
      </c>
      <c r="C40" s="200" t="s">
        <v>36</v>
      </c>
      <c r="D40" s="201"/>
      <c r="E40" s="201"/>
      <c r="F40" s="202">
        <f t="shared" ref="F40:F72" si="6">SUM(H40:U40)</f>
        <v>18847</v>
      </c>
      <c r="G40" s="202"/>
      <c r="H40" s="201"/>
      <c r="I40" s="201"/>
      <c r="J40" s="201"/>
      <c r="K40" s="201">
        <v>18847</v>
      </c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>
        <v>18847</v>
      </c>
      <c r="W40" s="202"/>
      <c r="X40" s="201"/>
      <c r="Y40" s="202"/>
      <c r="Z40" s="201">
        <v>18847</v>
      </c>
      <c r="AA40" s="202"/>
      <c r="AB40" s="202"/>
    </row>
    <row r="41" spans="1:28" s="203" customFormat="1" x14ac:dyDescent="0.25">
      <c r="A41" s="198"/>
      <c r="B41" s="199" t="s">
        <v>37</v>
      </c>
      <c r="C41" s="200" t="s">
        <v>38</v>
      </c>
      <c r="D41" s="201"/>
      <c r="E41" s="201"/>
      <c r="F41" s="202">
        <f t="shared" si="6"/>
        <v>40000</v>
      </c>
      <c r="G41" s="202"/>
      <c r="H41" s="201"/>
      <c r="I41" s="201"/>
      <c r="J41" s="201"/>
      <c r="K41" s="201">
        <v>40000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>
        <v>40000</v>
      </c>
      <c r="W41" s="202"/>
      <c r="X41" s="201"/>
      <c r="Y41" s="202"/>
      <c r="Z41" s="201">
        <v>40000</v>
      </c>
      <c r="AA41" s="202"/>
      <c r="AB41" s="202"/>
    </row>
    <row r="42" spans="1:28" s="203" customFormat="1" x14ac:dyDescent="0.25">
      <c r="A42" s="198"/>
      <c r="B42" s="199" t="s">
        <v>39</v>
      </c>
      <c r="C42" s="200" t="s">
        <v>40</v>
      </c>
      <c r="D42" s="201"/>
      <c r="E42" s="201"/>
      <c r="F42" s="202">
        <f t="shared" si="6"/>
        <v>2654</v>
      </c>
      <c r="G42" s="202"/>
      <c r="H42" s="201"/>
      <c r="I42" s="201"/>
      <c r="J42" s="201"/>
      <c r="K42" s="201">
        <v>2654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>
        <v>2654</v>
      </c>
      <c r="W42" s="202"/>
      <c r="X42" s="201"/>
      <c r="Y42" s="202"/>
      <c r="Z42" s="201">
        <v>2654</v>
      </c>
      <c r="AA42" s="202"/>
      <c r="AB42" s="202"/>
    </row>
    <row r="43" spans="1:28" s="203" customFormat="1" x14ac:dyDescent="0.25">
      <c r="A43" s="198"/>
      <c r="B43" s="199" t="s">
        <v>41</v>
      </c>
      <c r="C43" s="200" t="s">
        <v>42</v>
      </c>
      <c r="D43" s="201"/>
      <c r="E43" s="201"/>
      <c r="F43" s="202">
        <f t="shared" si="6"/>
        <v>39312</v>
      </c>
      <c r="G43" s="202"/>
      <c r="H43" s="201"/>
      <c r="I43" s="201"/>
      <c r="J43" s="201"/>
      <c r="K43" s="201">
        <v>39312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>
        <v>39312</v>
      </c>
      <c r="W43" s="202"/>
      <c r="X43" s="201"/>
      <c r="Y43" s="202"/>
      <c r="Z43" s="201">
        <v>39312</v>
      </c>
      <c r="AA43" s="202"/>
      <c r="AB43" s="202"/>
    </row>
    <row r="44" spans="1:28" s="203" customFormat="1" x14ac:dyDescent="0.25">
      <c r="A44" s="198"/>
      <c r="B44" s="199" t="s">
        <v>43</v>
      </c>
      <c r="C44" s="200" t="s">
        <v>44</v>
      </c>
      <c r="D44" s="201"/>
      <c r="E44" s="201"/>
      <c r="F44" s="202">
        <f t="shared" si="6"/>
        <v>491</v>
      </c>
      <c r="G44" s="202"/>
      <c r="H44" s="201"/>
      <c r="I44" s="201"/>
      <c r="J44" s="201"/>
      <c r="K44" s="201">
        <v>491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>
        <v>491</v>
      </c>
      <c r="W44" s="202"/>
      <c r="X44" s="201"/>
      <c r="Y44" s="202"/>
      <c r="Z44" s="201">
        <v>491</v>
      </c>
      <c r="AA44" s="202"/>
      <c r="AB44" s="202"/>
    </row>
    <row r="45" spans="1:28" s="203" customFormat="1" x14ac:dyDescent="0.25">
      <c r="A45" s="198"/>
      <c r="B45" s="199" t="s">
        <v>45</v>
      </c>
      <c r="C45" s="200" t="s">
        <v>46</v>
      </c>
      <c r="D45" s="201"/>
      <c r="E45" s="201"/>
      <c r="F45" s="202">
        <f t="shared" si="6"/>
        <v>5309</v>
      </c>
      <c r="G45" s="202"/>
      <c r="H45" s="201"/>
      <c r="I45" s="201"/>
      <c r="J45" s="201"/>
      <c r="K45" s="201">
        <v>5309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>
        <v>5309</v>
      </c>
      <c r="W45" s="202"/>
      <c r="X45" s="201"/>
      <c r="Y45" s="202"/>
      <c r="Z45" s="201">
        <v>5309</v>
      </c>
      <c r="AA45" s="202"/>
      <c r="AB45" s="202"/>
    </row>
    <row r="46" spans="1:28" s="203" customFormat="1" x14ac:dyDescent="0.25">
      <c r="A46" s="198"/>
      <c r="B46" s="199" t="s">
        <v>47</v>
      </c>
      <c r="C46" s="200" t="s">
        <v>48</v>
      </c>
      <c r="D46" s="201"/>
      <c r="E46" s="201"/>
      <c r="F46" s="202">
        <f t="shared" si="6"/>
        <v>3317</v>
      </c>
      <c r="G46" s="202"/>
      <c r="H46" s="201">
        <v>995</v>
      </c>
      <c r="I46" s="201"/>
      <c r="J46" s="201">
        <v>995</v>
      </c>
      <c r="K46" s="201">
        <v>1327</v>
      </c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>
        <v>1327</v>
      </c>
      <c r="W46" s="202"/>
      <c r="X46" s="201"/>
      <c r="Y46" s="202"/>
      <c r="Z46" s="201">
        <v>2322</v>
      </c>
      <c r="AA46" s="202"/>
      <c r="AB46" s="202"/>
    </row>
    <row r="47" spans="1:28" s="203" customFormat="1" x14ac:dyDescent="0.25">
      <c r="A47" s="198"/>
      <c r="B47" s="199" t="s">
        <v>49</v>
      </c>
      <c r="C47" s="200" t="s">
        <v>50</v>
      </c>
      <c r="D47" s="201"/>
      <c r="E47" s="201"/>
      <c r="F47" s="202">
        <f t="shared" si="6"/>
        <v>3318</v>
      </c>
      <c r="G47" s="202"/>
      <c r="H47" s="201"/>
      <c r="I47" s="201"/>
      <c r="J47" s="201"/>
      <c r="K47" s="201">
        <v>3318</v>
      </c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>
        <v>3318</v>
      </c>
      <c r="W47" s="202"/>
      <c r="X47" s="201"/>
      <c r="Y47" s="202"/>
      <c r="Z47" s="201">
        <v>3318</v>
      </c>
      <c r="AA47" s="202"/>
      <c r="AB47" s="202"/>
    </row>
    <row r="48" spans="1:28" s="203" customFormat="1" x14ac:dyDescent="0.25">
      <c r="A48" s="198"/>
      <c r="B48" s="199" t="s">
        <v>51</v>
      </c>
      <c r="C48" s="200" t="s">
        <v>52</v>
      </c>
      <c r="D48" s="201"/>
      <c r="E48" s="201"/>
      <c r="F48" s="202">
        <f t="shared" si="6"/>
        <v>7167</v>
      </c>
      <c r="G48" s="202"/>
      <c r="H48" s="201"/>
      <c r="I48" s="201"/>
      <c r="J48" s="201"/>
      <c r="K48" s="201">
        <v>7167</v>
      </c>
      <c r="L48" s="201"/>
      <c r="M48" s="201"/>
      <c r="N48" s="201"/>
      <c r="O48" s="201"/>
      <c r="P48" s="201"/>
      <c r="Q48" s="201"/>
      <c r="R48" s="201"/>
      <c r="S48" s="201"/>
      <c r="T48" s="201"/>
      <c r="U48" s="189">
        <v>0</v>
      </c>
      <c r="V48" s="201">
        <v>7167</v>
      </c>
      <c r="W48" s="202"/>
      <c r="X48" s="201"/>
      <c r="Y48" s="202"/>
      <c r="Z48" s="201">
        <v>7167</v>
      </c>
      <c r="AA48" s="202"/>
      <c r="AB48" s="202"/>
    </row>
    <row r="49" spans="1:28" s="190" customFormat="1" ht="15" x14ac:dyDescent="0.25">
      <c r="A49" s="187"/>
      <c r="B49" s="187">
        <v>324</v>
      </c>
      <c r="C49" s="312" t="s">
        <v>53</v>
      </c>
      <c r="D49" s="189">
        <f>SUM(D50)</f>
        <v>0</v>
      </c>
      <c r="E49" s="189">
        <f t="shared" ref="E49:J49" si="7">SUM(E50)</f>
        <v>0</v>
      </c>
      <c r="F49" s="202">
        <f t="shared" si="6"/>
        <v>0</v>
      </c>
      <c r="G49" s="189"/>
      <c r="H49" s="189">
        <f t="shared" si="7"/>
        <v>0</v>
      </c>
      <c r="I49" s="189"/>
      <c r="J49" s="189">
        <f t="shared" si="7"/>
        <v>0</v>
      </c>
      <c r="K49" s="189">
        <v>0</v>
      </c>
      <c r="L49" s="189"/>
      <c r="M49" s="189"/>
      <c r="N49" s="189"/>
      <c r="O49" s="189"/>
      <c r="P49" s="189"/>
      <c r="Q49" s="189"/>
      <c r="R49" s="189"/>
      <c r="S49" s="189"/>
      <c r="T49" s="189"/>
      <c r="U49" s="201"/>
      <c r="V49" s="189">
        <v>0</v>
      </c>
      <c r="W49" s="202"/>
      <c r="X49" s="189"/>
      <c r="Y49" s="202"/>
      <c r="Z49" s="189">
        <v>0</v>
      </c>
      <c r="AA49" s="189"/>
      <c r="AB49" s="189"/>
    </row>
    <row r="50" spans="1:28" s="203" customFormat="1" x14ac:dyDescent="0.25">
      <c r="A50" s="198"/>
      <c r="B50" s="204" t="s">
        <v>54</v>
      </c>
      <c r="C50" s="200" t="s">
        <v>53</v>
      </c>
      <c r="D50" s="201"/>
      <c r="E50" s="201"/>
      <c r="F50" s="202">
        <f t="shared" si="6"/>
        <v>0</v>
      </c>
      <c r="G50" s="202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189"/>
      <c r="V50" s="202"/>
      <c r="W50" s="202"/>
      <c r="X50" s="201"/>
      <c r="Y50" s="202"/>
      <c r="Z50" s="202"/>
      <c r="AA50" s="202"/>
      <c r="AB50" s="202"/>
    </row>
    <row r="51" spans="1:28" s="190" customFormat="1" ht="15" x14ac:dyDescent="0.25">
      <c r="A51" s="187"/>
      <c r="B51" s="195" t="s">
        <v>549</v>
      </c>
      <c r="C51" s="312" t="s">
        <v>55</v>
      </c>
      <c r="D51" s="189">
        <f>SUM(D52+D53+D54+D55+D56+D57+D59)</f>
        <v>0</v>
      </c>
      <c r="E51" s="189">
        <f>SUM(E52+E53+E54+E55+E56+E57+E59)</f>
        <v>0</v>
      </c>
      <c r="F51" s="202">
        <f t="shared" si="6"/>
        <v>14599</v>
      </c>
      <c r="G51" s="189"/>
      <c r="H51" s="189"/>
      <c r="I51" s="189"/>
      <c r="J51" s="189"/>
      <c r="K51" s="189">
        <v>14599</v>
      </c>
      <c r="L51" s="189"/>
      <c r="M51" s="189"/>
      <c r="N51" s="189"/>
      <c r="O51" s="189"/>
      <c r="P51" s="189"/>
      <c r="Q51" s="189"/>
      <c r="R51" s="189"/>
      <c r="S51" s="189"/>
      <c r="T51" s="189"/>
      <c r="U51" s="201"/>
      <c r="V51" s="189">
        <v>14599</v>
      </c>
      <c r="W51" s="202"/>
      <c r="X51" s="189"/>
      <c r="Y51" s="202"/>
      <c r="Z51" s="189">
        <v>14599</v>
      </c>
      <c r="AA51" s="189"/>
      <c r="AB51" s="189"/>
    </row>
    <row r="52" spans="1:28" s="203" customFormat="1" ht="12.75" customHeight="1" x14ac:dyDescent="0.25">
      <c r="A52" s="198"/>
      <c r="B52" s="199" t="s">
        <v>56</v>
      </c>
      <c r="C52" s="200" t="s">
        <v>57</v>
      </c>
      <c r="D52" s="201"/>
      <c r="E52" s="201"/>
      <c r="F52" s="202">
        <f t="shared" si="6"/>
        <v>0</v>
      </c>
      <c r="G52" s="202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2"/>
      <c r="X52" s="201"/>
      <c r="Y52" s="202"/>
      <c r="Z52" s="202"/>
      <c r="AA52" s="202"/>
      <c r="AB52" s="202"/>
    </row>
    <row r="53" spans="1:28" s="203" customFormat="1" x14ac:dyDescent="0.25">
      <c r="A53" s="198"/>
      <c r="B53" s="199" t="s">
        <v>58</v>
      </c>
      <c r="C53" s="200" t="s">
        <v>59</v>
      </c>
      <c r="D53" s="201"/>
      <c r="E53" s="201"/>
      <c r="F53" s="202">
        <f t="shared" si="6"/>
        <v>11281</v>
      </c>
      <c r="G53" s="202"/>
      <c r="H53" s="201"/>
      <c r="I53" s="201"/>
      <c r="J53" s="201"/>
      <c r="K53" s="201">
        <v>11281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>
        <v>11281</v>
      </c>
      <c r="W53" s="202"/>
      <c r="X53" s="201"/>
      <c r="Y53" s="202"/>
      <c r="Z53" s="201">
        <v>11281</v>
      </c>
      <c r="AA53" s="202"/>
      <c r="AB53" s="202"/>
    </row>
    <row r="54" spans="1:28" s="203" customFormat="1" x14ac:dyDescent="0.25">
      <c r="A54" s="198"/>
      <c r="B54" s="199" t="s">
        <v>60</v>
      </c>
      <c r="C54" s="200" t="s">
        <v>61</v>
      </c>
      <c r="D54" s="201"/>
      <c r="E54" s="201"/>
      <c r="F54" s="202">
        <f t="shared" si="6"/>
        <v>1327</v>
      </c>
      <c r="G54" s="202"/>
      <c r="H54" s="201"/>
      <c r="I54" s="201"/>
      <c r="J54" s="201"/>
      <c r="K54" s="201">
        <v>1327</v>
      </c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>
        <v>1327</v>
      </c>
      <c r="W54" s="202"/>
      <c r="X54" s="201"/>
      <c r="Y54" s="202"/>
      <c r="Z54" s="201">
        <v>1327</v>
      </c>
      <c r="AA54" s="202"/>
      <c r="AB54" s="202"/>
    </row>
    <row r="55" spans="1:28" s="203" customFormat="1" hidden="1" x14ac:dyDescent="0.25">
      <c r="A55" s="198"/>
      <c r="B55" s="199" t="s">
        <v>62</v>
      </c>
      <c r="C55" s="200" t="s">
        <v>63</v>
      </c>
      <c r="D55" s="201"/>
      <c r="E55" s="201"/>
      <c r="F55" s="202">
        <f t="shared" si="6"/>
        <v>0</v>
      </c>
      <c r="G55" s="202"/>
      <c r="H55" s="201"/>
      <c r="I55" s="201"/>
      <c r="J55" s="202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2"/>
      <c r="X55" s="201"/>
      <c r="Y55" s="202"/>
      <c r="Z55" s="202"/>
      <c r="AA55" s="202"/>
      <c r="AB55" s="202"/>
    </row>
    <row r="56" spans="1:28" s="203" customFormat="1" hidden="1" x14ac:dyDescent="0.25">
      <c r="A56" s="198"/>
      <c r="B56" s="198">
        <v>3295</v>
      </c>
      <c r="C56" s="200" t="s">
        <v>64</v>
      </c>
      <c r="D56" s="201"/>
      <c r="E56" s="201"/>
      <c r="F56" s="202">
        <f t="shared" si="6"/>
        <v>0</v>
      </c>
      <c r="G56" s="202"/>
      <c r="H56" s="201"/>
      <c r="I56" s="201"/>
      <c r="J56" s="202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2"/>
      <c r="X56" s="201"/>
      <c r="Y56" s="202"/>
      <c r="Z56" s="202"/>
      <c r="AA56" s="202"/>
      <c r="AB56" s="202"/>
    </row>
    <row r="57" spans="1:28" s="203" customFormat="1" hidden="1" x14ac:dyDescent="0.25">
      <c r="A57" s="198"/>
      <c r="B57" s="198">
        <v>3296</v>
      </c>
      <c r="C57" s="206" t="s">
        <v>65</v>
      </c>
      <c r="D57" s="201"/>
      <c r="E57" s="201"/>
      <c r="F57" s="202">
        <f t="shared" si="6"/>
        <v>0</v>
      </c>
      <c r="G57" s="202"/>
      <c r="H57" s="201"/>
      <c r="I57" s="201"/>
      <c r="J57" s="202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2"/>
      <c r="X57" s="201"/>
      <c r="Y57" s="202"/>
      <c r="Z57" s="202"/>
      <c r="AA57" s="202"/>
      <c r="AB57" s="202"/>
    </row>
    <row r="58" spans="1:28" s="203" customFormat="1" x14ac:dyDescent="0.25">
      <c r="A58" s="198"/>
      <c r="B58" s="198">
        <v>3295</v>
      </c>
      <c r="C58" s="206" t="s">
        <v>64</v>
      </c>
      <c r="D58" s="201"/>
      <c r="E58" s="201"/>
      <c r="F58" s="202"/>
      <c r="G58" s="202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2"/>
      <c r="X58" s="201"/>
      <c r="Y58" s="202"/>
      <c r="Z58" s="201"/>
      <c r="AA58" s="202"/>
      <c r="AB58" s="202"/>
    </row>
    <row r="59" spans="1:28" s="203" customFormat="1" x14ac:dyDescent="0.25">
      <c r="A59" s="198"/>
      <c r="B59" s="199" t="s">
        <v>66</v>
      </c>
      <c r="C59" s="200" t="s">
        <v>581</v>
      </c>
      <c r="D59" s="201"/>
      <c r="E59" s="201"/>
      <c r="F59" s="202">
        <f t="shared" si="6"/>
        <v>1991</v>
      </c>
      <c r="G59" s="202"/>
      <c r="H59" s="201"/>
      <c r="I59" s="201"/>
      <c r="J59" s="202"/>
      <c r="K59" s="201">
        <v>1991</v>
      </c>
      <c r="L59" s="201"/>
      <c r="M59" s="201"/>
      <c r="N59" s="201"/>
      <c r="O59" s="201"/>
      <c r="P59" s="201"/>
      <c r="Q59" s="201"/>
      <c r="R59" s="201"/>
      <c r="S59" s="201"/>
      <c r="T59" s="201"/>
      <c r="U59" s="189"/>
      <c r="V59" s="201">
        <v>1991</v>
      </c>
      <c r="W59" s="202"/>
      <c r="X59" s="201"/>
      <c r="Y59" s="202"/>
      <c r="Z59" s="201">
        <v>1991</v>
      </c>
      <c r="AA59" s="202"/>
      <c r="AB59" s="202"/>
    </row>
    <row r="60" spans="1:28" s="190" customFormat="1" x14ac:dyDescent="0.25">
      <c r="A60" s="6"/>
      <c r="B60" s="187">
        <v>34</v>
      </c>
      <c r="C60" s="188" t="s">
        <v>67</v>
      </c>
      <c r="D60" s="189">
        <f t="shared" ref="D60:H60" si="8">SUM(D61+D66)</f>
        <v>0</v>
      </c>
      <c r="E60" s="189">
        <f t="shared" si="8"/>
        <v>0</v>
      </c>
      <c r="F60" s="202">
        <f t="shared" si="6"/>
        <v>3331</v>
      </c>
      <c r="G60" s="189"/>
      <c r="H60" s="189">
        <f t="shared" si="8"/>
        <v>0</v>
      </c>
      <c r="I60" s="189"/>
      <c r="J60" s="202"/>
      <c r="K60" s="189">
        <v>3331</v>
      </c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>
        <v>3331</v>
      </c>
      <c r="W60" s="189">
        <v>15100</v>
      </c>
      <c r="X60" s="189">
        <v>15100</v>
      </c>
      <c r="Y60" s="189">
        <v>15100</v>
      </c>
      <c r="Z60" s="189">
        <v>3331</v>
      </c>
      <c r="AA60" s="189"/>
      <c r="AB60" s="189"/>
    </row>
    <row r="61" spans="1:28" s="190" customFormat="1" x14ac:dyDescent="0.25">
      <c r="A61" s="187"/>
      <c r="B61" s="187">
        <v>342</v>
      </c>
      <c r="C61" s="188" t="s">
        <v>68</v>
      </c>
      <c r="D61" s="189">
        <f t="shared" ref="D61:H61" si="9">SUM(D62+D63+D64+D65)</f>
        <v>0</v>
      </c>
      <c r="E61" s="189">
        <f t="shared" si="9"/>
        <v>0</v>
      </c>
      <c r="F61" s="202">
        <f t="shared" si="6"/>
        <v>0</v>
      </c>
      <c r="G61" s="189"/>
      <c r="H61" s="189">
        <f t="shared" si="9"/>
        <v>0</v>
      </c>
      <c r="I61" s="189"/>
      <c r="J61" s="202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201"/>
      <c r="V61" s="189"/>
      <c r="W61" s="189"/>
      <c r="X61" s="189"/>
      <c r="Y61" s="189"/>
      <c r="Z61" s="189"/>
      <c r="AA61" s="189"/>
      <c r="AB61" s="189"/>
    </row>
    <row r="62" spans="1:28" s="203" customFormat="1" ht="27.75" hidden="1" customHeight="1" x14ac:dyDescent="0.25">
      <c r="A62" s="198"/>
      <c r="B62" s="199" t="s">
        <v>69</v>
      </c>
      <c r="C62" s="200" t="s">
        <v>70</v>
      </c>
      <c r="D62" s="201"/>
      <c r="E62" s="201"/>
      <c r="F62" s="202">
        <f t="shared" si="6"/>
        <v>0</v>
      </c>
      <c r="G62" s="202"/>
      <c r="H62" s="201"/>
      <c r="I62" s="201"/>
      <c r="J62" s="202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</row>
    <row r="63" spans="1:28" s="203" customFormat="1" hidden="1" x14ac:dyDescent="0.25">
      <c r="A63" s="198"/>
      <c r="B63" s="198">
        <v>3426</v>
      </c>
      <c r="C63" s="200" t="s">
        <v>71</v>
      </c>
      <c r="D63" s="201"/>
      <c r="E63" s="201"/>
      <c r="F63" s="202">
        <f t="shared" si="6"/>
        <v>0</v>
      </c>
      <c r="G63" s="202"/>
      <c r="H63" s="201"/>
      <c r="I63" s="201"/>
      <c r="J63" s="202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</row>
    <row r="64" spans="1:28" s="203" customFormat="1" ht="27" hidden="1" x14ac:dyDescent="0.25">
      <c r="A64" s="198"/>
      <c r="B64" s="198">
        <v>3427</v>
      </c>
      <c r="C64" s="200" t="s">
        <v>72</v>
      </c>
      <c r="D64" s="201"/>
      <c r="E64" s="201"/>
      <c r="F64" s="202">
        <f t="shared" si="6"/>
        <v>0</v>
      </c>
      <c r="G64" s="202"/>
      <c r="H64" s="201"/>
      <c r="I64" s="201"/>
      <c r="J64" s="202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</row>
    <row r="65" spans="1:28" s="203" customFormat="1" hidden="1" x14ac:dyDescent="0.25">
      <c r="A65" s="198"/>
      <c r="B65" s="198">
        <v>3428</v>
      </c>
      <c r="C65" s="200" t="s">
        <v>73</v>
      </c>
      <c r="D65" s="201"/>
      <c r="E65" s="201"/>
      <c r="F65" s="202">
        <f t="shared" si="6"/>
        <v>0</v>
      </c>
      <c r="G65" s="202"/>
      <c r="H65" s="201"/>
      <c r="I65" s="201"/>
      <c r="J65" s="202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189"/>
      <c r="V65" s="201"/>
      <c r="W65" s="201"/>
      <c r="X65" s="201"/>
      <c r="Y65" s="201"/>
      <c r="Z65" s="201"/>
      <c r="AA65" s="201"/>
      <c r="AB65" s="201"/>
    </row>
    <row r="66" spans="1:28" s="190" customFormat="1" ht="15" x14ac:dyDescent="0.25">
      <c r="A66" s="187"/>
      <c r="B66" s="187">
        <v>343</v>
      </c>
      <c r="C66" s="312" t="s">
        <v>620</v>
      </c>
      <c r="D66" s="189">
        <f t="shared" ref="D66:H66" si="10">SUM(D67+D68+D69+D70)</f>
        <v>0</v>
      </c>
      <c r="E66" s="189">
        <f t="shared" si="10"/>
        <v>0</v>
      </c>
      <c r="F66" s="202">
        <f t="shared" si="6"/>
        <v>3331</v>
      </c>
      <c r="G66" s="189"/>
      <c r="H66" s="189">
        <f t="shared" si="10"/>
        <v>0</v>
      </c>
      <c r="I66" s="189"/>
      <c r="J66" s="202"/>
      <c r="K66" s="189">
        <v>3331</v>
      </c>
      <c r="L66" s="189"/>
      <c r="M66" s="189"/>
      <c r="N66" s="189"/>
      <c r="O66" s="189"/>
      <c r="P66" s="189"/>
      <c r="Q66" s="189"/>
      <c r="R66" s="189"/>
      <c r="S66" s="189"/>
      <c r="T66" s="189"/>
      <c r="U66" s="201"/>
      <c r="V66" s="189">
        <v>3331</v>
      </c>
      <c r="W66" s="189">
        <v>15100</v>
      </c>
      <c r="X66" s="189">
        <v>15100</v>
      </c>
      <c r="Y66" s="189">
        <v>15100</v>
      </c>
      <c r="Z66" s="189">
        <v>3331</v>
      </c>
      <c r="AA66" s="189"/>
      <c r="AB66" s="189"/>
    </row>
    <row r="67" spans="1:28" s="203" customFormat="1" x14ac:dyDescent="0.25">
      <c r="A67" s="198"/>
      <c r="B67" s="199" t="s">
        <v>74</v>
      </c>
      <c r="C67" s="200" t="s">
        <v>75</v>
      </c>
      <c r="D67" s="201"/>
      <c r="E67" s="201"/>
      <c r="F67" s="202">
        <f t="shared" si="6"/>
        <v>3318</v>
      </c>
      <c r="G67" s="202"/>
      <c r="H67" s="201"/>
      <c r="I67" s="201"/>
      <c r="J67" s="202"/>
      <c r="K67" s="201">
        <v>3318</v>
      </c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>
        <v>3318</v>
      </c>
      <c r="W67" s="201">
        <v>15000</v>
      </c>
      <c r="X67" s="201">
        <v>15000</v>
      </c>
      <c r="Y67" s="201">
        <v>15000</v>
      </c>
      <c r="Z67" s="201">
        <v>3318</v>
      </c>
      <c r="AA67" s="201"/>
      <c r="AB67" s="201"/>
    </row>
    <row r="68" spans="1:28" s="203" customFormat="1" x14ac:dyDescent="0.25">
      <c r="A68" s="198"/>
      <c r="B68" s="199" t="s">
        <v>76</v>
      </c>
      <c r="C68" s="200" t="s">
        <v>77</v>
      </c>
      <c r="D68" s="201"/>
      <c r="E68" s="201"/>
      <c r="F68" s="202">
        <f t="shared" si="6"/>
        <v>0</v>
      </c>
      <c r="G68" s="202"/>
      <c r="H68" s="201"/>
      <c r="I68" s="201"/>
      <c r="J68" s="202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</row>
    <row r="69" spans="1:28" s="203" customFormat="1" x14ac:dyDescent="0.25">
      <c r="A69" s="198"/>
      <c r="B69" s="199" t="s">
        <v>78</v>
      </c>
      <c r="C69" s="200" t="s">
        <v>79</v>
      </c>
      <c r="D69" s="201"/>
      <c r="E69" s="201"/>
      <c r="F69" s="202">
        <f t="shared" si="6"/>
        <v>13.27</v>
      </c>
      <c r="G69" s="202"/>
      <c r="H69" s="201"/>
      <c r="I69" s="201"/>
      <c r="J69" s="202"/>
      <c r="K69" s="201">
        <v>13.27</v>
      </c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>
        <v>13.27</v>
      </c>
      <c r="W69" s="201">
        <v>100</v>
      </c>
      <c r="X69" s="201">
        <v>100</v>
      </c>
      <c r="Y69" s="201">
        <v>100</v>
      </c>
      <c r="Z69" s="201">
        <v>13.27</v>
      </c>
      <c r="AA69" s="201"/>
      <c r="AB69" s="201"/>
    </row>
    <row r="70" spans="1:28" s="203" customFormat="1" x14ac:dyDescent="0.25">
      <c r="A70" s="198"/>
      <c r="B70" s="199" t="s">
        <v>80</v>
      </c>
      <c r="C70" s="200" t="s">
        <v>81</v>
      </c>
      <c r="D70" s="201"/>
      <c r="E70" s="201"/>
      <c r="F70" s="202">
        <f t="shared" si="6"/>
        <v>0</v>
      </c>
      <c r="G70" s="202"/>
      <c r="H70" s="201"/>
      <c r="I70" s="201"/>
      <c r="J70" s="202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4"/>
      <c r="V70" s="202"/>
      <c r="W70" s="202"/>
      <c r="X70" s="201"/>
      <c r="Y70" s="202"/>
      <c r="Z70" s="202"/>
      <c r="AA70" s="202"/>
      <c r="AB70" s="202"/>
    </row>
    <row r="71" spans="1:28" s="7" customFormat="1" x14ac:dyDescent="0.25">
      <c r="B71" s="5">
        <v>4</v>
      </c>
      <c r="C71" s="7" t="s">
        <v>609</v>
      </c>
      <c r="D71" s="4">
        <f>SUM(D72)</f>
        <v>0</v>
      </c>
      <c r="E71" s="4">
        <f t="shared" ref="E71:H71" si="11">SUM(E72)</f>
        <v>0</v>
      </c>
      <c r="F71" s="202">
        <f t="shared" si="6"/>
        <v>8646</v>
      </c>
      <c r="G71" s="4"/>
      <c r="H71" s="4">
        <f t="shared" si="11"/>
        <v>0</v>
      </c>
      <c r="I71" s="4"/>
      <c r="J71" s="202"/>
      <c r="K71" s="4">
        <v>8646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v>8646</v>
      </c>
      <c r="W71" s="4"/>
      <c r="X71" s="4"/>
      <c r="Y71" s="4"/>
      <c r="Z71" s="4">
        <v>8646</v>
      </c>
      <c r="AA71" s="4"/>
      <c r="AB71" s="4"/>
    </row>
    <row r="72" spans="1:28" s="7" customFormat="1" x14ac:dyDescent="0.25">
      <c r="B72" s="5">
        <v>42</v>
      </c>
      <c r="C72" s="7" t="s">
        <v>610</v>
      </c>
      <c r="D72" s="4">
        <f t="shared" ref="D72:H72" si="12">SUM(D73+D81+D84+D89)</f>
        <v>0</v>
      </c>
      <c r="E72" s="4">
        <f t="shared" si="12"/>
        <v>0</v>
      </c>
      <c r="F72" s="202">
        <f t="shared" si="6"/>
        <v>8646</v>
      </c>
      <c r="G72" s="4"/>
      <c r="H72" s="4">
        <f t="shared" si="12"/>
        <v>0</v>
      </c>
      <c r="I72" s="4"/>
      <c r="J72" s="202"/>
      <c r="K72" s="4">
        <v>8646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8646</v>
      </c>
      <c r="W72" s="4"/>
      <c r="X72" s="4"/>
      <c r="Y72" s="4"/>
      <c r="Z72" s="4">
        <v>8646</v>
      </c>
      <c r="AA72" s="4"/>
      <c r="AB72" s="4"/>
    </row>
    <row r="73" spans="1:28" s="7" customFormat="1" x14ac:dyDescent="0.25">
      <c r="B73" s="5">
        <v>422</v>
      </c>
      <c r="C73" s="7" t="s">
        <v>611</v>
      </c>
      <c r="D73" s="4">
        <f t="shared" ref="D73:H73" si="13">SUM(D74+D75+D76+D77+D78+D79+D80)</f>
        <v>0</v>
      </c>
      <c r="E73" s="4">
        <f t="shared" si="13"/>
        <v>0</v>
      </c>
      <c r="F73" s="202">
        <f t="shared" ref="F73:F91" si="14">SUM(H73:U73)</f>
        <v>7982</v>
      </c>
      <c r="G73" s="4"/>
      <c r="H73" s="4">
        <f t="shared" si="13"/>
        <v>0</v>
      </c>
      <c r="I73" s="4"/>
      <c r="J73" s="202"/>
      <c r="K73" s="4">
        <v>7982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>
        <v>7982</v>
      </c>
      <c r="W73" s="4"/>
      <c r="X73" s="4"/>
      <c r="Y73" s="4"/>
      <c r="Z73" s="4">
        <v>7982</v>
      </c>
      <c r="AA73" s="4"/>
      <c r="AB73" s="4"/>
    </row>
    <row r="74" spans="1:28" s="210" customFormat="1" x14ac:dyDescent="0.25">
      <c r="A74" s="207"/>
      <c r="B74" s="208" t="s">
        <v>82</v>
      </c>
      <c r="C74" s="209" t="s">
        <v>571</v>
      </c>
      <c r="D74" s="201"/>
      <c r="E74" s="201"/>
      <c r="F74" s="202">
        <f t="shared" si="14"/>
        <v>0</v>
      </c>
      <c r="G74" s="202"/>
      <c r="H74" s="201"/>
      <c r="I74" s="201"/>
      <c r="J74" s="202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</row>
    <row r="75" spans="1:28" s="210" customFormat="1" hidden="1" x14ac:dyDescent="0.25">
      <c r="A75" s="207"/>
      <c r="B75" s="208" t="s">
        <v>84</v>
      </c>
      <c r="C75" s="209" t="s">
        <v>85</v>
      </c>
      <c r="D75" s="201"/>
      <c r="E75" s="201"/>
      <c r="F75" s="202">
        <f t="shared" si="14"/>
        <v>0</v>
      </c>
      <c r="G75" s="202"/>
      <c r="H75" s="201"/>
      <c r="I75" s="201"/>
      <c r="J75" s="202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</row>
    <row r="76" spans="1:28" s="210" customFormat="1" hidden="1" x14ac:dyDescent="0.25">
      <c r="A76" s="207"/>
      <c r="B76" s="208" t="s">
        <v>86</v>
      </c>
      <c r="C76" s="209" t="s">
        <v>87</v>
      </c>
      <c r="D76" s="201"/>
      <c r="E76" s="201"/>
      <c r="F76" s="202">
        <f t="shared" si="14"/>
        <v>0</v>
      </c>
      <c r="G76" s="202"/>
      <c r="H76" s="201"/>
      <c r="I76" s="201"/>
      <c r="J76" s="202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</row>
    <row r="77" spans="1:28" s="210" customFormat="1" hidden="1" x14ac:dyDescent="0.25">
      <c r="A77" s="207"/>
      <c r="B77" s="208" t="s">
        <v>88</v>
      </c>
      <c r="C77" s="209" t="s">
        <v>89</v>
      </c>
      <c r="D77" s="201"/>
      <c r="E77" s="201"/>
      <c r="F77" s="202">
        <f t="shared" si="14"/>
        <v>0</v>
      </c>
      <c r="G77" s="202"/>
      <c r="H77" s="201"/>
      <c r="I77" s="201"/>
      <c r="J77" s="202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</row>
    <row r="78" spans="1:28" s="210" customFormat="1" hidden="1" x14ac:dyDescent="0.25">
      <c r="A78" s="207"/>
      <c r="B78" s="208" t="s">
        <v>90</v>
      </c>
      <c r="C78" s="209" t="s">
        <v>91</v>
      </c>
      <c r="D78" s="201"/>
      <c r="E78" s="201"/>
      <c r="F78" s="202">
        <f t="shared" si="14"/>
        <v>0</v>
      </c>
      <c r="G78" s="202"/>
      <c r="H78" s="201"/>
      <c r="I78" s="201"/>
      <c r="J78" s="202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</row>
    <row r="79" spans="1:28" s="210" customFormat="1" hidden="1" x14ac:dyDescent="0.25">
      <c r="A79" s="207"/>
      <c r="B79" s="208" t="s">
        <v>92</v>
      </c>
      <c r="C79" s="209" t="s">
        <v>93</v>
      </c>
      <c r="D79" s="201"/>
      <c r="E79" s="201"/>
      <c r="F79" s="202">
        <f t="shared" si="14"/>
        <v>0</v>
      </c>
      <c r="G79" s="202"/>
      <c r="H79" s="201"/>
      <c r="I79" s="201"/>
      <c r="J79" s="202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</row>
    <row r="80" spans="1:28" s="210" customFormat="1" ht="16.5" x14ac:dyDescent="0.25">
      <c r="A80" s="207"/>
      <c r="B80" s="323" t="s">
        <v>593</v>
      </c>
      <c r="C80" s="301" t="s">
        <v>87</v>
      </c>
      <c r="D80" s="201"/>
      <c r="E80" s="201"/>
      <c r="F80" s="202">
        <f t="shared" si="14"/>
        <v>3982</v>
      </c>
      <c r="G80" s="202"/>
      <c r="H80" s="201"/>
      <c r="I80" s="201"/>
      <c r="J80" s="202"/>
      <c r="K80" s="201">
        <v>3982</v>
      </c>
      <c r="L80" s="201"/>
      <c r="M80" s="201"/>
      <c r="N80" s="201"/>
      <c r="O80" s="201"/>
      <c r="P80" s="201"/>
      <c r="Q80" s="201"/>
      <c r="R80" s="201"/>
      <c r="S80" s="201"/>
      <c r="T80" s="201"/>
      <c r="U80" s="196"/>
      <c r="V80" s="201">
        <v>3982</v>
      </c>
      <c r="W80" s="201"/>
      <c r="X80" s="201"/>
      <c r="Y80" s="201"/>
      <c r="Z80" s="201">
        <v>3982</v>
      </c>
      <c r="AA80" s="201"/>
      <c r="AB80" s="201"/>
    </row>
    <row r="81" spans="1:28" s="193" customFormat="1" hidden="1" x14ac:dyDescent="0.25">
      <c r="A81" s="191"/>
      <c r="B81" s="324">
        <v>423</v>
      </c>
      <c r="C81" s="194"/>
      <c r="D81" s="196">
        <f t="shared" ref="D81:I81" si="15">SUM(D82+D83)</f>
        <v>0</v>
      </c>
      <c r="E81" s="196">
        <f t="shared" si="15"/>
        <v>0</v>
      </c>
      <c r="F81" s="202">
        <f t="shared" si="14"/>
        <v>0</v>
      </c>
      <c r="G81" s="196"/>
      <c r="H81" s="196">
        <f t="shared" si="15"/>
        <v>0</v>
      </c>
      <c r="I81" s="196">
        <f t="shared" si="15"/>
        <v>0</v>
      </c>
      <c r="J81" s="202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201"/>
      <c r="V81" s="196"/>
      <c r="W81" s="196"/>
      <c r="X81" s="196"/>
      <c r="Y81" s="196"/>
      <c r="Z81" s="196"/>
      <c r="AA81" s="196"/>
      <c r="AB81" s="196"/>
    </row>
    <row r="82" spans="1:28" s="210" customFormat="1" hidden="1" x14ac:dyDescent="0.25">
      <c r="A82" s="207"/>
      <c r="B82" s="325" t="s">
        <v>96</v>
      </c>
      <c r="C82" s="209" t="s">
        <v>97</v>
      </c>
      <c r="D82" s="201"/>
      <c r="E82" s="201"/>
      <c r="F82" s="202">
        <f t="shared" si="14"/>
        <v>0</v>
      </c>
      <c r="G82" s="202"/>
      <c r="H82" s="201"/>
      <c r="I82" s="201"/>
      <c r="J82" s="202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</row>
    <row r="83" spans="1:28" s="210" customFormat="1" hidden="1" x14ac:dyDescent="0.25">
      <c r="A83" s="207"/>
      <c r="B83" s="325" t="s">
        <v>98</v>
      </c>
      <c r="C83" s="209" t="s">
        <v>99</v>
      </c>
      <c r="D83" s="201"/>
      <c r="E83" s="201"/>
      <c r="F83" s="202">
        <f t="shared" si="14"/>
        <v>0</v>
      </c>
      <c r="G83" s="202"/>
      <c r="H83" s="201"/>
      <c r="I83" s="201"/>
      <c r="J83" s="202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196"/>
      <c r="V83" s="201"/>
      <c r="W83" s="201"/>
      <c r="X83" s="201"/>
      <c r="Y83" s="201"/>
      <c r="Z83" s="201"/>
      <c r="AA83" s="201"/>
      <c r="AB83" s="201"/>
    </row>
    <row r="84" spans="1:28" s="193" customFormat="1" hidden="1" x14ac:dyDescent="0.25">
      <c r="A84" s="191"/>
      <c r="B84" s="324">
        <v>424</v>
      </c>
      <c r="C84" s="194"/>
      <c r="D84" s="196">
        <f t="shared" ref="D84:I84" si="16">SUM(D85+D86+D87+D88)</f>
        <v>0</v>
      </c>
      <c r="E84" s="196">
        <f t="shared" si="16"/>
        <v>0</v>
      </c>
      <c r="F84" s="202">
        <f t="shared" si="14"/>
        <v>0</v>
      </c>
      <c r="G84" s="196"/>
      <c r="H84" s="196">
        <f t="shared" si="16"/>
        <v>0</v>
      </c>
      <c r="I84" s="196">
        <f t="shared" si="16"/>
        <v>0</v>
      </c>
      <c r="J84" s="202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201"/>
      <c r="V84" s="196"/>
      <c r="W84" s="196"/>
      <c r="X84" s="196"/>
      <c r="Y84" s="196"/>
      <c r="Z84" s="196"/>
      <c r="AA84" s="196"/>
      <c r="AB84" s="196"/>
    </row>
    <row r="85" spans="1:28" s="210" customFormat="1" hidden="1" x14ac:dyDescent="0.25">
      <c r="A85" s="207"/>
      <c r="B85" s="326">
        <v>4241</v>
      </c>
      <c r="C85" s="212" t="s">
        <v>100</v>
      </c>
      <c r="D85" s="201"/>
      <c r="E85" s="201"/>
      <c r="F85" s="202">
        <f t="shared" si="14"/>
        <v>0</v>
      </c>
      <c r="G85" s="202"/>
      <c r="H85" s="201"/>
      <c r="I85" s="201"/>
      <c r="J85" s="202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</row>
    <row r="86" spans="1:28" s="210" customFormat="1" hidden="1" x14ac:dyDescent="0.25">
      <c r="A86" s="207"/>
      <c r="B86" s="326">
        <v>4242</v>
      </c>
      <c r="C86" s="213" t="s">
        <v>101</v>
      </c>
      <c r="D86" s="201"/>
      <c r="E86" s="201"/>
      <c r="F86" s="202">
        <f t="shared" si="14"/>
        <v>0</v>
      </c>
      <c r="G86" s="202"/>
      <c r="H86" s="201"/>
      <c r="I86" s="201"/>
      <c r="J86" s="202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</row>
    <row r="87" spans="1:28" s="210" customFormat="1" hidden="1" x14ac:dyDescent="0.25">
      <c r="A87" s="207"/>
      <c r="B87" s="326">
        <v>4243</v>
      </c>
      <c r="C87" s="213" t="s">
        <v>102</v>
      </c>
      <c r="D87" s="201"/>
      <c r="E87" s="201"/>
      <c r="F87" s="202">
        <f t="shared" si="14"/>
        <v>0</v>
      </c>
      <c r="G87" s="202"/>
      <c r="H87" s="201"/>
      <c r="I87" s="201"/>
      <c r="J87" s="202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</row>
    <row r="88" spans="1:28" s="210" customFormat="1" hidden="1" x14ac:dyDescent="0.25">
      <c r="A88" s="207"/>
      <c r="B88" s="326">
        <v>4244</v>
      </c>
      <c r="C88" s="213" t="s">
        <v>103</v>
      </c>
      <c r="D88" s="201"/>
      <c r="E88" s="201"/>
      <c r="F88" s="202">
        <f t="shared" si="14"/>
        <v>0</v>
      </c>
      <c r="G88" s="202"/>
      <c r="H88" s="201"/>
      <c r="I88" s="201"/>
      <c r="J88" s="202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196"/>
      <c r="V88" s="201"/>
      <c r="W88" s="201"/>
      <c r="X88" s="201"/>
      <c r="Y88" s="201"/>
      <c r="Z88" s="201"/>
      <c r="AA88" s="201"/>
      <c r="AB88" s="201"/>
    </row>
    <row r="89" spans="1:28" s="193" customFormat="1" hidden="1" x14ac:dyDescent="0.25">
      <c r="A89" s="191"/>
      <c r="B89" s="324">
        <v>426</v>
      </c>
      <c r="C89" s="192"/>
      <c r="D89" s="196">
        <f t="shared" ref="D89:I89" si="17">SUM(D90+D91)</f>
        <v>0</v>
      </c>
      <c r="E89" s="196">
        <f t="shared" si="17"/>
        <v>0</v>
      </c>
      <c r="F89" s="202">
        <f t="shared" si="14"/>
        <v>0</v>
      </c>
      <c r="G89" s="196"/>
      <c r="H89" s="196">
        <f t="shared" si="17"/>
        <v>0</v>
      </c>
      <c r="I89" s="196">
        <f t="shared" si="17"/>
        <v>0</v>
      </c>
      <c r="J89" s="202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201"/>
      <c r="V89" s="196"/>
      <c r="W89" s="196"/>
      <c r="X89" s="196"/>
      <c r="Y89" s="196"/>
      <c r="Z89" s="196"/>
      <c r="AA89" s="196"/>
      <c r="AB89" s="196"/>
    </row>
    <row r="90" spans="1:28" s="210" customFormat="1" hidden="1" x14ac:dyDescent="0.25">
      <c r="A90" s="207"/>
      <c r="B90" s="325">
        <v>4262</v>
      </c>
      <c r="C90" s="209" t="s">
        <v>104</v>
      </c>
      <c r="D90" s="201"/>
      <c r="E90" s="201"/>
      <c r="F90" s="202">
        <f t="shared" si="14"/>
        <v>0</v>
      </c>
      <c r="G90" s="202"/>
      <c r="H90" s="201"/>
      <c r="I90" s="201"/>
      <c r="J90" s="202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</row>
    <row r="91" spans="1:28" s="210" customFormat="1" hidden="1" x14ac:dyDescent="0.25">
      <c r="A91" s="207"/>
      <c r="B91" s="325">
        <v>4263</v>
      </c>
      <c r="C91" s="209" t="s">
        <v>105</v>
      </c>
      <c r="D91" s="201"/>
      <c r="E91" s="201"/>
      <c r="F91" s="202">
        <f t="shared" si="14"/>
        <v>0</v>
      </c>
      <c r="G91" s="202"/>
      <c r="H91" s="201"/>
      <c r="I91" s="201"/>
      <c r="J91" s="202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</row>
    <row r="92" spans="1:28" s="210" customFormat="1" x14ac:dyDescent="0.25">
      <c r="A92" s="207"/>
      <c r="B92" s="323" t="s">
        <v>628</v>
      </c>
      <c r="C92" s="209" t="s">
        <v>95</v>
      </c>
      <c r="D92" s="201"/>
      <c r="E92" s="201"/>
      <c r="F92" s="202"/>
      <c r="G92" s="202"/>
      <c r="H92" s="201"/>
      <c r="I92" s="201"/>
      <c r="J92" s="202"/>
      <c r="K92" s="201">
        <v>4000</v>
      </c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>
        <v>4000</v>
      </c>
      <c r="W92" s="201"/>
      <c r="X92" s="201"/>
      <c r="Y92" s="201"/>
      <c r="Z92" s="201">
        <v>4000</v>
      </c>
      <c r="AA92" s="201"/>
      <c r="AB92" s="201"/>
    </row>
    <row r="93" spans="1:28" s="210" customFormat="1" x14ac:dyDescent="0.25">
      <c r="A93" s="207"/>
      <c r="B93" s="323" t="s">
        <v>634</v>
      </c>
      <c r="C93" s="209" t="s">
        <v>635</v>
      </c>
      <c r="D93" s="201"/>
      <c r="E93" s="201"/>
      <c r="F93" s="202"/>
      <c r="G93" s="202"/>
      <c r="H93" s="201"/>
      <c r="I93" s="201"/>
      <c r="J93" s="202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</row>
    <row r="94" spans="1:28" ht="16.5" x14ac:dyDescent="0.25">
      <c r="B94" s="300" t="s">
        <v>608</v>
      </c>
      <c r="C94" s="301" t="s">
        <v>104</v>
      </c>
      <c r="D94" s="302"/>
      <c r="E94" s="302"/>
      <c r="F94" s="303">
        <v>10000</v>
      </c>
      <c r="G94" s="302"/>
      <c r="H94" s="189"/>
      <c r="I94" s="302"/>
      <c r="J94" s="303"/>
      <c r="K94" s="302">
        <v>664</v>
      </c>
      <c r="L94" s="303"/>
      <c r="M94" s="303"/>
      <c r="N94" s="2"/>
      <c r="U94" s="302"/>
      <c r="V94" s="302">
        <v>664</v>
      </c>
      <c r="Z94" s="302">
        <v>664</v>
      </c>
      <c r="AA94" s="302"/>
      <c r="AB94" s="302"/>
    </row>
    <row r="95" spans="1:28" s="7" customFormat="1" x14ac:dyDescent="0.25">
      <c r="B95" s="188"/>
      <c r="C95" s="10" t="s">
        <v>607</v>
      </c>
      <c r="D95" s="4">
        <f t="shared" ref="D95:E95" si="18">SUM(D96+D153)</f>
        <v>0</v>
      </c>
      <c r="E95" s="4">
        <f t="shared" si="18"/>
        <v>0</v>
      </c>
      <c r="F95" s="202">
        <f t="shared" ref="F95:F126" si="19">SUM(H95:U95)</f>
        <v>15000</v>
      </c>
      <c r="G95" s="4"/>
      <c r="H95" s="189">
        <v>7500</v>
      </c>
      <c r="I95" s="189"/>
      <c r="J95" s="189">
        <v>7500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202"/>
      <c r="W95" s="202"/>
      <c r="X95" s="4"/>
      <c r="Y95" s="202"/>
      <c r="Z95" s="189">
        <v>7500</v>
      </c>
      <c r="AA95" s="189"/>
      <c r="AB95" s="189"/>
    </row>
    <row r="96" spans="1:28" s="7" customFormat="1" ht="15" x14ac:dyDescent="0.25">
      <c r="B96" s="6">
        <v>3</v>
      </c>
      <c r="C96" s="313" t="s">
        <v>612</v>
      </c>
      <c r="D96" s="4">
        <f t="shared" ref="D96:E96" si="20">SUM(D97+D109+D142)</f>
        <v>0</v>
      </c>
      <c r="E96" s="4">
        <f t="shared" si="20"/>
        <v>0</v>
      </c>
      <c r="F96" s="202">
        <f t="shared" si="19"/>
        <v>15000</v>
      </c>
      <c r="G96" s="4"/>
      <c r="H96" s="189">
        <v>7500</v>
      </c>
      <c r="I96" s="189"/>
      <c r="J96" s="189">
        <v>7500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202"/>
      <c r="W96" s="202"/>
      <c r="X96" s="4"/>
      <c r="Y96" s="202"/>
      <c r="Z96" s="189">
        <v>7500</v>
      </c>
      <c r="AA96" s="189"/>
      <c r="AB96" s="189"/>
    </row>
    <row r="97" spans="1:28" s="7" customFormat="1" ht="15" hidden="1" x14ac:dyDescent="0.25">
      <c r="B97" s="6">
        <v>31</v>
      </c>
      <c r="C97" s="313" t="s">
        <v>616</v>
      </c>
      <c r="D97" s="4">
        <f t="shared" ref="D97:E97" si="21">SUM(D98+D103+D105)</f>
        <v>0</v>
      </c>
      <c r="E97" s="4">
        <f t="shared" si="21"/>
        <v>0</v>
      </c>
      <c r="F97" s="202">
        <f t="shared" si="19"/>
        <v>15000</v>
      </c>
      <c r="G97" s="4"/>
      <c r="H97" s="189">
        <v>7500</v>
      </c>
      <c r="I97" s="189"/>
      <c r="J97" s="189">
        <v>7500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202"/>
      <c r="W97" s="202"/>
      <c r="X97" s="4"/>
      <c r="Y97" s="202"/>
      <c r="Z97" s="189">
        <v>7500</v>
      </c>
      <c r="AA97" s="189"/>
      <c r="AB97" s="189"/>
    </row>
    <row r="98" spans="1:28" s="7" customFormat="1" ht="15" hidden="1" x14ac:dyDescent="0.25">
      <c r="B98" s="6">
        <v>311</v>
      </c>
      <c r="C98" s="313" t="s">
        <v>55</v>
      </c>
      <c r="D98" s="4">
        <f t="shared" ref="D98:E98" si="22">SUM(D99+D100+D101+D102)</f>
        <v>0</v>
      </c>
      <c r="E98" s="4">
        <f t="shared" si="22"/>
        <v>0</v>
      </c>
      <c r="F98" s="202">
        <f t="shared" si="19"/>
        <v>15000</v>
      </c>
      <c r="G98" s="4"/>
      <c r="H98" s="189">
        <v>7500</v>
      </c>
      <c r="I98" s="189"/>
      <c r="J98" s="189">
        <v>7500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201"/>
      <c r="V98" s="202"/>
      <c r="W98" s="202"/>
      <c r="X98" s="4"/>
      <c r="Y98" s="202"/>
      <c r="Z98" s="189">
        <v>7500</v>
      </c>
      <c r="AA98" s="189"/>
      <c r="AB98" s="189"/>
    </row>
    <row r="99" spans="1:28" s="203" customFormat="1" ht="15" hidden="1" x14ac:dyDescent="0.25">
      <c r="A99" s="198"/>
      <c r="B99" s="199" t="s">
        <v>0</v>
      </c>
      <c r="C99" s="313" t="s">
        <v>612</v>
      </c>
      <c r="D99" s="201"/>
      <c r="E99" s="201"/>
      <c r="F99" s="202">
        <f t="shared" si="19"/>
        <v>15000</v>
      </c>
      <c r="G99" s="202"/>
      <c r="H99" s="189">
        <v>7500</v>
      </c>
      <c r="I99" s="189"/>
      <c r="J99" s="189">
        <v>7500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2"/>
      <c r="W99" s="202"/>
      <c r="X99" s="201"/>
      <c r="Y99" s="202"/>
      <c r="Z99" s="189">
        <v>7500</v>
      </c>
      <c r="AA99" s="189"/>
      <c r="AB99" s="189"/>
    </row>
    <row r="100" spans="1:28" s="203" customFormat="1" ht="15" hidden="1" x14ac:dyDescent="0.25">
      <c r="A100" s="198"/>
      <c r="B100" s="199" t="s">
        <v>2</v>
      </c>
      <c r="C100" s="313" t="s">
        <v>616</v>
      </c>
      <c r="D100" s="201"/>
      <c r="E100" s="201"/>
      <c r="F100" s="202">
        <f t="shared" si="19"/>
        <v>15000</v>
      </c>
      <c r="G100" s="202"/>
      <c r="H100" s="189">
        <v>7500</v>
      </c>
      <c r="I100" s="189"/>
      <c r="J100" s="189">
        <v>7500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2"/>
      <c r="W100" s="202"/>
      <c r="X100" s="201"/>
      <c r="Y100" s="202"/>
      <c r="Z100" s="189">
        <v>7500</v>
      </c>
      <c r="AA100" s="189"/>
      <c r="AB100" s="189"/>
    </row>
    <row r="101" spans="1:28" s="203" customFormat="1" ht="15" hidden="1" x14ac:dyDescent="0.25">
      <c r="A101" s="198"/>
      <c r="B101" s="199" t="s">
        <v>4</v>
      </c>
      <c r="C101" s="313" t="s">
        <v>55</v>
      </c>
      <c r="D101" s="201"/>
      <c r="E101" s="201"/>
      <c r="F101" s="202">
        <f t="shared" si="19"/>
        <v>15000</v>
      </c>
      <c r="G101" s="202"/>
      <c r="H101" s="189">
        <v>7500</v>
      </c>
      <c r="I101" s="189"/>
      <c r="J101" s="189">
        <v>7500</v>
      </c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2"/>
      <c r="W101" s="202"/>
      <c r="X101" s="201"/>
      <c r="Y101" s="202"/>
      <c r="Z101" s="189">
        <v>7500</v>
      </c>
      <c r="AA101" s="189"/>
      <c r="AB101" s="189"/>
    </row>
    <row r="102" spans="1:28" s="203" customFormat="1" ht="15" hidden="1" x14ac:dyDescent="0.25">
      <c r="A102" s="198"/>
      <c r="B102" s="199" t="s">
        <v>6</v>
      </c>
      <c r="C102" s="313" t="s">
        <v>612</v>
      </c>
      <c r="D102" s="201"/>
      <c r="E102" s="201"/>
      <c r="F102" s="202">
        <f t="shared" si="19"/>
        <v>15000</v>
      </c>
      <c r="G102" s="202"/>
      <c r="H102" s="189">
        <v>7500</v>
      </c>
      <c r="I102" s="189"/>
      <c r="J102" s="189">
        <v>7500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189"/>
      <c r="V102" s="202"/>
      <c r="W102" s="202"/>
      <c r="X102" s="201"/>
      <c r="Y102" s="202"/>
      <c r="Z102" s="189">
        <v>7500</v>
      </c>
      <c r="AA102" s="189"/>
      <c r="AB102" s="189"/>
    </row>
    <row r="103" spans="1:28" s="190" customFormat="1" ht="15" hidden="1" x14ac:dyDescent="0.25">
      <c r="A103" s="187"/>
      <c r="B103" s="187">
        <v>312</v>
      </c>
      <c r="C103" s="313" t="s">
        <v>616</v>
      </c>
      <c r="D103" s="189">
        <f>SUM(D104)</f>
        <v>0</v>
      </c>
      <c r="E103" s="189">
        <f t="shared" ref="E103" si="23">SUM(E104)</f>
        <v>0</v>
      </c>
      <c r="F103" s="202">
        <f t="shared" si="19"/>
        <v>15000</v>
      </c>
      <c r="G103" s="189"/>
      <c r="H103" s="189">
        <v>7500</v>
      </c>
      <c r="I103" s="189"/>
      <c r="J103" s="189">
        <v>7500</v>
      </c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201"/>
      <c r="V103" s="202"/>
      <c r="W103" s="202"/>
      <c r="X103" s="189"/>
      <c r="Y103" s="202"/>
      <c r="Z103" s="189">
        <v>7500</v>
      </c>
      <c r="AA103" s="189"/>
      <c r="AB103" s="189"/>
    </row>
    <row r="104" spans="1:28" s="203" customFormat="1" ht="15" hidden="1" x14ac:dyDescent="0.25">
      <c r="A104" s="198"/>
      <c r="B104" s="199" t="s">
        <v>8</v>
      </c>
      <c r="C104" s="313" t="s">
        <v>55</v>
      </c>
      <c r="D104" s="201"/>
      <c r="E104" s="201"/>
      <c r="F104" s="202">
        <f t="shared" si="19"/>
        <v>15000</v>
      </c>
      <c r="G104" s="202"/>
      <c r="H104" s="189">
        <v>7500</v>
      </c>
      <c r="I104" s="189"/>
      <c r="J104" s="189">
        <v>7500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189"/>
      <c r="V104" s="202"/>
      <c r="W104" s="202"/>
      <c r="X104" s="201"/>
      <c r="Y104" s="202"/>
      <c r="Z104" s="189">
        <v>7500</v>
      </c>
      <c r="AA104" s="189"/>
      <c r="AB104" s="189"/>
    </row>
    <row r="105" spans="1:28" s="190" customFormat="1" ht="15" hidden="1" x14ac:dyDescent="0.25">
      <c r="A105" s="187"/>
      <c r="B105" s="187">
        <v>313</v>
      </c>
      <c r="C105" s="313" t="s">
        <v>612</v>
      </c>
      <c r="D105" s="189">
        <f t="shared" ref="D105:E105" si="24">SUM(D106+D107+D108)</f>
        <v>0</v>
      </c>
      <c r="E105" s="189">
        <f t="shared" si="24"/>
        <v>0</v>
      </c>
      <c r="F105" s="202">
        <f t="shared" si="19"/>
        <v>15000</v>
      </c>
      <c r="G105" s="189"/>
      <c r="H105" s="189">
        <v>7500</v>
      </c>
      <c r="I105" s="189"/>
      <c r="J105" s="189">
        <v>7500</v>
      </c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201"/>
      <c r="V105" s="202"/>
      <c r="W105" s="202"/>
      <c r="X105" s="189"/>
      <c r="Y105" s="202"/>
      <c r="Z105" s="189">
        <v>7500</v>
      </c>
      <c r="AA105" s="189"/>
      <c r="AB105" s="189"/>
    </row>
    <row r="106" spans="1:28" s="203" customFormat="1" ht="15" hidden="1" x14ac:dyDescent="0.25">
      <c r="A106" s="198"/>
      <c r="B106" s="199" t="s">
        <v>10</v>
      </c>
      <c r="C106" s="313" t="s">
        <v>616</v>
      </c>
      <c r="D106" s="201"/>
      <c r="E106" s="201"/>
      <c r="F106" s="202">
        <f t="shared" si="19"/>
        <v>15000</v>
      </c>
      <c r="G106" s="202"/>
      <c r="H106" s="189">
        <v>7500</v>
      </c>
      <c r="I106" s="189"/>
      <c r="J106" s="189">
        <v>7500</v>
      </c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2"/>
      <c r="W106" s="202"/>
      <c r="X106" s="201"/>
      <c r="Y106" s="202"/>
      <c r="Z106" s="189">
        <v>7500</v>
      </c>
      <c r="AA106" s="189"/>
      <c r="AB106" s="189"/>
    </row>
    <row r="107" spans="1:28" s="203" customFormat="1" ht="15" hidden="1" x14ac:dyDescent="0.25">
      <c r="A107" s="198"/>
      <c r="B107" s="199" t="s">
        <v>12</v>
      </c>
      <c r="C107" s="313" t="s">
        <v>55</v>
      </c>
      <c r="D107" s="201"/>
      <c r="E107" s="201"/>
      <c r="F107" s="202">
        <f t="shared" si="19"/>
        <v>15000</v>
      </c>
      <c r="G107" s="202"/>
      <c r="H107" s="189">
        <v>7500</v>
      </c>
      <c r="I107" s="189"/>
      <c r="J107" s="189">
        <v>7500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2"/>
      <c r="W107" s="202"/>
      <c r="X107" s="201"/>
      <c r="Y107" s="202"/>
      <c r="Z107" s="189">
        <v>7500</v>
      </c>
      <c r="AA107" s="189"/>
      <c r="AB107" s="189"/>
    </row>
    <row r="108" spans="1:28" s="203" customFormat="1" ht="12.75" hidden="1" customHeight="1" x14ac:dyDescent="0.25">
      <c r="A108" s="198"/>
      <c r="B108" s="199" t="s">
        <v>14</v>
      </c>
      <c r="C108" s="313" t="s">
        <v>612</v>
      </c>
      <c r="D108" s="201"/>
      <c r="E108" s="201"/>
      <c r="F108" s="202">
        <f t="shared" si="19"/>
        <v>15000</v>
      </c>
      <c r="G108" s="202"/>
      <c r="H108" s="189">
        <v>7500</v>
      </c>
      <c r="I108" s="189"/>
      <c r="J108" s="189">
        <v>7500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189"/>
      <c r="V108" s="202"/>
      <c r="W108" s="202"/>
      <c r="X108" s="201"/>
      <c r="Y108" s="202"/>
      <c r="Z108" s="189">
        <v>7500</v>
      </c>
      <c r="AA108" s="189"/>
      <c r="AB108" s="189"/>
    </row>
    <row r="109" spans="1:28" s="190" customFormat="1" ht="12.75" customHeight="1" x14ac:dyDescent="0.25">
      <c r="A109" s="187"/>
      <c r="B109" s="187">
        <v>32</v>
      </c>
      <c r="C109" s="313" t="s">
        <v>616</v>
      </c>
      <c r="D109" s="189">
        <f t="shared" ref="D109:E109" si="25">SUM(D110+D115+D122+D132+D134)</f>
        <v>0</v>
      </c>
      <c r="E109" s="189">
        <f t="shared" si="25"/>
        <v>0</v>
      </c>
      <c r="F109" s="202">
        <f t="shared" si="19"/>
        <v>15000</v>
      </c>
      <c r="G109" s="189"/>
      <c r="H109" s="189">
        <v>7500</v>
      </c>
      <c r="I109" s="189"/>
      <c r="J109" s="189">
        <v>7500</v>
      </c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202"/>
      <c r="W109" s="202"/>
      <c r="X109" s="189"/>
      <c r="Y109" s="202"/>
      <c r="Z109" s="189">
        <v>7500</v>
      </c>
      <c r="AA109" s="189"/>
      <c r="AB109" s="189"/>
    </row>
    <row r="110" spans="1:28" s="190" customFormat="1" ht="12.75" hidden="1" customHeight="1" x14ac:dyDescent="0.25">
      <c r="A110" s="187"/>
      <c r="B110" s="187">
        <v>321</v>
      </c>
      <c r="C110" s="313" t="s">
        <v>55</v>
      </c>
      <c r="D110" s="189">
        <f t="shared" ref="D110:E110" si="26">SUM(D111+D112+D113+D114)</f>
        <v>0</v>
      </c>
      <c r="E110" s="189">
        <f t="shared" si="26"/>
        <v>0</v>
      </c>
      <c r="F110" s="202">
        <f t="shared" si="19"/>
        <v>15000</v>
      </c>
      <c r="G110" s="189"/>
      <c r="H110" s="189">
        <v>7500</v>
      </c>
      <c r="I110" s="189"/>
      <c r="J110" s="189">
        <v>7500</v>
      </c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201"/>
      <c r="V110" s="202"/>
      <c r="W110" s="202"/>
      <c r="X110" s="189"/>
      <c r="Y110" s="202"/>
      <c r="Z110" s="189">
        <v>7500</v>
      </c>
      <c r="AA110" s="189"/>
      <c r="AB110" s="189"/>
    </row>
    <row r="111" spans="1:28" s="203" customFormat="1" ht="15" hidden="1" x14ac:dyDescent="0.25">
      <c r="A111" s="198"/>
      <c r="B111" s="199" t="s">
        <v>16</v>
      </c>
      <c r="C111" s="313" t="s">
        <v>612</v>
      </c>
      <c r="D111" s="201"/>
      <c r="E111" s="201"/>
      <c r="F111" s="202">
        <f t="shared" si="19"/>
        <v>15000</v>
      </c>
      <c r="G111" s="202"/>
      <c r="H111" s="189">
        <v>7500</v>
      </c>
      <c r="I111" s="189"/>
      <c r="J111" s="189">
        <v>7500</v>
      </c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2"/>
      <c r="W111" s="202"/>
      <c r="X111" s="201"/>
      <c r="Y111" s="202"/>
      <c r="Z111" s="189">
        <v>7500</v>
      </c>
      <c r="AA111" s="201"/>
      <c r="AB111" s="201"/>
    </row>
    <row r="112" spans="1:28" s="203" customFormat="1" ht="15" hidden="1" x14ac:dyDescent="0.25">
      <c r="A112" s="198"/>
      <c r="B112" s="199" t="s">
        <v>18</v>
      </c>
      <c r="C112" s="313" t="s">
        <v>616</v>
      </c>
      <c r="D112" s="201"/>
      <c r="E112" s="201"/>
      <c r="F112" s="202">
        <f t="shared" si="19"/>
        <v>15000</v>
      </c>
      <c r="G112" s="202"/>
      <c r="H112" s="189">
        <v>7500</v>
      </c>
      <c r="I112" s="189"/>
      <c r="J112" s="189">
        <v>7500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2"/>
      <c r="W112" s="202"/>
      <c r="X112" s="201"/>
      <c r="Y112" s="202"/>
      <c r="Z112" s="189">
        <v>7500</v>
      </c>
      <c r="AA112" s="201"/>
      <c r="AB112" s="201"/>
    </row>
    <row r="113" spans="1:28" s="203" customFormat="1" ht="15" hidden="1" x14ac:dyDescent="0.25">
      <c r="A113" s="198"/>
      <c r="B113" s="199" t="s">
        <v>20</v>
      </c>
      <c r="C113" s="313" t="s">
        <v>55</v>
      </c>
      <c r="D113" s="201"/>
      <c r="E113" s="201"/>
      <c r="F113" s="202">
        <f t="shared" si="19"/>
        <v>15000</v>
      </c>
      <c r="G113" s="202"/>
      <c r="H113" s="189">
        <v>7500</v>
      </c>
      <c r="I113" s="189"/>
      <c r="J113" s="189">
        <v>7500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2"/>
      <c r="W113" s="202"/>
      <c r="X113" s="201"/>
      <c r="Y113" s="202"/>
      <c r="Z113" s="189">
        <v>7500</v>
      </c>
      <c r="AA113" s="201"/>
      <c r="AB113" s="201"/>
    </row>
    <row r="114" spans="1:28" s="203" customFormat="1" ht="15" hidden="1" x14ac:dyDescent="0.25">
      <c r="A114" s="198"/>
      <c r="B114" s="198">
        <v>3214</v>
      </c>
      <c r="C114" s="313" t="s">
        <v>612</v>
      </c>
      <c r="D114" s="201"/>
      <c r="E114" s="201"/>
      <c r="F114" s="202">
        <f t="shared" si="19"/>
        <v>15000</v>
      </c>
      <c r="G114" s="202"/>
      <c r="H114" s="189">
        <v>7500</v>
      </c>
      <c r="I114" s="189"/>
      <c r="J114" s="189">
        <v>7500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189"/>
      <c r="V114" s="202"/>
      <c r="W114" s="202"/>
      <c r="X114" s="201"/>
      <c r="Y114" s="202"/>
      <c r="Z114" s="189">
        <v>7500</v>
      </c>
      <c r="AA114" s="201"/>
      <c r="AB114" s="201"/>
    </row>
    <row r="115" spans="1:28" s="190" customFormat="1" ht="15" hidden="1" x14ac:dyDescent="0.25">
      <c r="A115" s="187"/>
      <c r="B115" s="187">
        <v>322</v>
      </c>
      <c r="C115" s="313" t="s">
        <v>616</v>
      </c>
      <c r="D115" s="189">
        <f t="shared" ref="D115:E115" si="27">SUM(D116+D117+D118+D119+D120+D121)</f>
        <v>0</v>
      </c>
      <c r="E115" s="189">
        <f t="shared" si="27"/>
        <v>0</v>
      </c>
      <c r="F115" s="202">
        <f t="shared" si="19"/>
        <v>15000</v>
      </c>
      <c r="G115" s="189"/>
      <c r="H115" s="189">
        <v>7500</v>
      </c>
      <c r="I115" s="189"/>
      <c r="J115" s="189">
        <v>7500</v>
      </c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201"/>
      <c r="V115" s="202"/>
      <c r="W115" s="202"/>
      <c r="X115" s="189"/>
      <c r="Y115" s="202"/>
      <c r="Z115" s="189">
        <v>7500</v>
      </c>
      <c r="AA115" s="189"/>
      <c r="AB115" s="189"/>
    </row>
    <row r="116" spans="1:28" s="203" customFormat="1" ht="15" hidden="1" x14ac:dyDescent="0.25">
      <c r="A116" s="198"/>
      <c r="B116" s="199" t="s">
        <v>23</v>
      </c>
      <c r="C116" s="313" t="s">
        <v>55</v>
      </c>
      <c r="D116" s="201"/>
      <c r="E116" s="201"/>
      <c r="F116" s="202">
        <f t="shared" si="19"/>
        <v>15000</v>
      </c>
      <c r="G116" s="202"/>
      <c r="H116" s="189">
        <v>7500</v>
      </c>
      <c r="I116" s="189"/>
      <c r="J116" s="189">
        <v>7500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2"/>
      <c r="W116" s="202"/>
      <c r="X116" s="201"/>
      <c r="Y116" s="202"/>
      <c r="Z116" s="189">
        <v>7500</v>
      </c>
      <c r="AA116" s="201"/>
      <c r="AB116" s="201"/>
    </row>
    <row r="117" spans="1:28" s="203" customFormat="1" ht="15" hidden="1" x14ac:dyDescent="0.25">
      <c r="A117" s="198"/>
      <c r="B117" s="199" t="s">
        <v>25</v>
      </c>
      <c r="C117" s="313" t="s">
        <v>612</v>
      </c>
      <c r="D117" s="201"/>
      <c r="E117" s="201"/>
      <c r="F117" s="202">
        <f t="shared" si="19"/>
        <v>15000</v>
      </c>
      <c r="G117" s="202"/>
      <c r="H117" s="189">
        <v>7500</v>
      </c>
      <c r="I117" s="189"/>
      <c r="J117" s="189">
        <v>7500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2"/>
      <c r="W117" s="202"/>
      <c r="X117" s="201"/>
      <c r="Y117" s="202"/>
      <c r="Z117" s="189">
        <v>7500</v>
      </c>
      <c r="AA117" s="201"/>
      <c r="AB117" s="201"/>
    </row>
    <row r="118" spans="1:28" s="203" customFormat="1" ht="15" hidden="1" x14ac:dyDescent="0.25">
      <c r="A118" s="198"/>
      <c r="B118" s="199" t="s">
        <v>27</v>
      </c>
      <c r="C118" s="313" t="s">
        <v>616</v>
      </c>
      <c r="D118" s="201"/>
      <c r="E118" s="201"/>
      <c r="F118" s="202">
        <f t="shared" si="19"/>
        <v>15000</v>
      </c>
      <c r="G118" s="202"/>
      <c r="H118" s="189">
        <v>7500</v>
      </c>
      <c r="I118" s="189"/>
      <c r="J118" s="189">
        <v>7500</v>
      </c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2"/>
      <c r="W118" s="202"/>
      <c r="X118" s="201"/>
      <c r="Y118" s="202"/>
      <c r="Z118" s="189">
        <v>7500</v>
      </c>
      <c r="AA118" s="201"/>
      <c r="AB118" s="201"/>
    </row>
    <row r="119" spans="1:28" s="203" customFormat="1" ht="15" hidden="1" x14ac:dyDescent="0.25">
      <c r="A119" s="198"/>
      <c r="B119" s="199" t="s">
        <v>29</v>
      </c>
      <c r="C119" s="313" t="s">
        <v>55</v>
      </c>
      <c r="D119" s="201"/>
      <c r="E119" s="201"/>
      <c r="F119" s="202">
        <f t="shared" si="19"/>
        <v>15000</v>
      </c>
      <c r="G119" s="202"/>
      <c r="H119" s="189">
        <v>7500</v>
      </c>
      <c r="I119" s="189"/>
      <c r="J119" s="189">
        <v>7500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2"/>
      <c r="W119" s="202"/>
      <c r="X119" s="201"/>
      <c r="Y119" s="202"/>
      <c r="Z119" s="189">
        <v>7500</v>
      </c>
      <c r="AA119" s="201"/>
      <c r="AB119" s="201"/>
    </row>
    <row r="120" spans="1:28" s="203" customFormat="1" ht="15" hidden="1" x14ac:dyDescent="0.25">
      <c r="A120" s="198"/>
      <c r="B120" s="199" t="s">
        <v>31</v>
      </c>
      <c r="C120" s="313" t="s">
        <v>612</v>
      </c>
      <c r="D120" s="201"/>
      <c r="E120" s="201"/>
      <c r="F120" s="202">
        <f t="shared" si="19"/>
        <v>15000</v>
      </c>
      <c r="G120" s="202"/>
      <c r="H120" s="189">
        <v>7500</v>
      </c>
      <c r="I120" s="189"/>
      <c r="J120" s="189">
        <v>7500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2"/>
      <c r="W120" s="202"/>
      <c r="X120" s="201"/>
      <c r="Y120" s="202"/>
      <c r="Z120" s="189">
        <v>7500</v>
      </c>
      <c r="AA120" s="201"/>
      <c r="AB120" s="201"/>
    </row>
    <row r="121" spans="1:28" s="203" customFormat="1" ht="15" hidden="1" x14ac:dyDescent="0.25">
      <c r="A121" s="198"/>
      <c r="B121" s="205" t="s">
        <v>33</v>
      </c>
      <c r="C121" s="313" t="s">
        <v>616</v>
      </c>
      <c r="D121" s="201"/>
      <c r="E121" s="201"/>
      <c r="F121" s="202">
        <f t="shared" si="19"/>
        <v>15000</v>
      </c>
      <c r="G121" s="202"/>
      <c r="H121" s="189">
        <v>7500</v>
      </c>
      <c r="I121" s="189"/>
      <c r="J121" s="189">
        <v>7500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189"/>
      <c r="V121" s="202"/>
      <c r="W121" s="202"/>
      <c r="X121" s="201"/>
      <c r="Y121" s="202"/>
      <c r="Z121" s="189">
        <v>7500</v>
      </c>
      <c r="AA121" s="201"/>
      <c r="AB121" s="201"/>
    </row>
    <row r="122" spans="1:28" s="190" customFormat="1" ht="15" hidden="1" x14ac:dyDescent="0.25">
      <c r="A122" s="187"/>
      <c r="B122" s="187">
        <v>323</v>
      </c>
      <c r="C122" s="313" t="s">
        <v>55</v>
      </c>
      <c r="D122" s="189">
        <f t="shared" ref="D122:E122" si="28">SUM(D123+D124+D125+D126+D127+D128+D129+D130+D131)</f>
        <v>0</v>
      </c>
      <c r="E122" s="189">
        <f t="shared" si="28"/>
        <v>0</v>
      </c>
      <c r="F122" s="202">
        <f t="shared" si="19"/>
        <v>15000</v>
      </c>
      <c r="G122" s="189"/>
      <c r="H122" s="189">
        <v>7500</v>
      </c>
      <c r="I122" s="189"/>
      <c r="J122" s="189">
        <v>7500</v>
      </c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201"/>
      <c r="V122" s="202"/>
      <c r="W122" s="202"/>
      <c r="X122" s="189"/>
      <c r="Y122" s="202"/>
      <c r="Z122" s="189">
        <v>7500</v>
      </c>
      <c r="AA122" s="189"/>
      <c r="AB122" s="189"/>
    </row>
    <row r="123" spans="1:28" s="203" customFormat="1" ht="15" hidden="1" x14ac:dyDescent="0.25">
      <c r="A123" s="198"/>
      <c r="B123" s="199" t="s">
        <v>35</v>
      </c>
      <c r="C123" s="313" t="s">
        <v>612</v>
      </c>
      <c r="D123" s="201"/>
      <c r="E123" s="201"/>
      <c r="F123" s="202">
        <f t="shared" si="19"/>
        <v>15000</v>
      </c>
      <c r="G123" s="202"/>
      <c r="H123" s="189">
        <v>7500</v>
      </c>
      <c r="I123" s="189"/>
      <c r="J123" s="189">
        <v>7500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2"/>
      <c r="W123" s="202"/>
      <c r="X123" s="201"/>
      <c r="Y123" s="202"/>
      <c r="Z123" s="189">
        <v>7500</v>
      </c>
      <c r="AA123" s="201"/>
      <c r="AB123" s="201"/>
    </row>
    <row r="124" spans="1:28" s="203" customFormat="1" ht="15" hidden="1" x14ac:dyDescent="0.25">
      <c r="A124" s="198"/>
      <c r="B124" s="199" t="s">
        <v>37</v>
      </c>
      <c r="C124" s="313" t="s">
        <v>616</v>
      </c>
      <c r="D124" s="201"/>
      <c r="E124" s="201"/>
      <c r="F124" s="202">
        <f t="shared" si="19"/>
        <v>15000</v>
      </c>
      <c r="G124" s="202"/>
      <c r="H124" s="189">
        <v>7500</v>
      </c>
      <c r="I124" s="189"/>
      <c r="J124" s="189">
        <v>7500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2"/>
      <c r="W124" s="202"/>
      <c r="X124" s="201"/>
      <c r="Y124" s="202"/>
      <c r="Z124" s="189">
        <v>7500</v>
      </c>
      <c r="AA124" s="201"/>
      <c r="AB124" s="201"/>
    </row>
    <row r="125" spans="1:28" s="203" customFormat="1" ht="15" hidden="1" x14ac:dyDescent="0.25">
      <c r="A125" s="198"/>
      <c r="B125" s="199" t="s">
        <v>39</v>
      </c>
      <c r="C125" s="313" t="s">
        <v>55</v>
      </c>
      <c r="D125" s="201"/>
      <c r="E125" s="201"/>
      <c r="F125" s="202">
        <f t="shared" si="19"/>
        <v>15000</v>
      </c>
      <c r="G125" s="202"/>
      <c r="H125" s="189">
        <v>7500</v>
      </c>
      <c r="I125" s="189"/>
      <c r="J125" s="189">
        <v>7500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2"/>
      <c r="W125" s="202"/>
      <c r="X125" s="201"/>
      <c r="Y125" s="202"/>
      <c r="Z125" s="189">
        <v>7500</v>
      </c>
      <c r="AA125" s="201"/>
      <c r="AB125" s="201"/>
    </row>
    <row r="126" spans="1:28" s="203" customFormat="1" ht="15" hidden="1" x14ac:dyDescent="0.25">
      <c r="A126" s="198"/>
      <c r="B126" s="199" t="s">
        <v>41</v>
      </c>
      <c r="C126" s="313" t="s">
        <v>612</v>
      </c>
      <c r="D126" s="201"/>
      <c r="E126" s="201"/>
      <c r="F126" s="202">
        <f t="shared" si="19"/>
        <v>15000</v>
      </c>
      <c r="G126" s="202"/>
      <c r="H126" s="189">
        <v>7500</v>
      </c>
      <c r="I126" s="189"/>
      <c r="J126" s="189">
        <v>7500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2"/>
      <c r="W126" s="202"/>
      <c r="X126" s="201"/>
      <c r="Y126" s="202"/>
      <c r="Z126" s="189">
        <v>7500</v>
      </c>
      <c r="AA126" s="201"/>
      <c r="AB126" s="201"/>
    </row>
    <row r="127" spans="1:28" s="203" customFormat="1" ht="15" hidden="1" x14ac:dyDescent="0.25">
      <c r="A127" s="198"/>
      <c r="B127" s="199" t="s">
        <v>43</v>
      </c>
      <c r="C127" s="313" t="s">
        <v>616</v>
      </c>
      <c r="D127" s="201"/>
      <c r="E127" s="201"/>
      <c r="F127" s="202">
        <f t="shared" ref="F127:F158" si="29">SUM(H127:U127)</f>
        <v>15000</v>
      </c>
      <c r="G127" s="202"/>
      <c r="H127" s="189">
        <v>7500</v>
      </c>
      <c r="I127" s="189"/>
      <c r="J127" s="189">
        <v>7500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2"/>
      <c r="W127" s="202"/>
      <c r="X127" s="201"/>
      <c r="Y127" s="202"/>
      <c r="Z127" s="189">
        <v>7500</v>
      </c>
      <c r="AA127" s="201"/>
      <c r="AB127" s="201"/>
    </row>
    <row r="128" spans="1:28" s="203" customFormat="1" ht="15" hidden="1" x14ac:dyDescent="0.25">
      <c r="A128" s="198"/>
      <c r="B128" s="199" t="s">
        <v>45</v>
      </c>
      <c r="C128" s="313" t="s">
        <v>55</v>
      </c>
      <c r="D128" s="201"/>
      <c r="E128" s="201"/>
      <c r="F128" s="202">
        <f t="shared" si="29"/>
        <v>15000</v>
      </c>
      <c r="G128" s="202"/>
      <c r="H128" s="189">
        <v>7500</v>
      </c>
      <c r="I128" s="189"/>
      <c r="J128" s="189">
        <v>7500</v>
      </c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2"/>
      <c r="W128" s="202"/>
      <c r="X128" s="201"/>
      <c r="Y128" s="202"/>
      <c r="Z128" s="189">
        <v>7500</v>
      </c>
      <c r="AA128" s="201"/>
      <c r="AB128" s="201"/>
    </row>
    <row r="129" spans="1:28" s="203" customFormat="1" ht="15" hidden="1" x14ac:dyDescent="0.25">
      <c r="A129" s="198"/>
      <c r="B129" s="199" t="s">
        <v>47</v>
      </c>
      <c r="C129" s="313" t="s">
        <v>612</v>
      </c>
      <c r="D129" s="201"/>
      <c r="E129" s="201"/>
      <c r="F129" s="202">
        <f t="shared" si="29"/>
        <v>15000</v>
      </c>
      <c r="G129" s="202"/>
      <c r="H129" s="189">
        <v>7500</v>
      </c>
      <c r="I129" s="189"/>
      <c r="J129" s="189">
        <v>7500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2"/>
      <c r="W129" s="202"/>
      <c r="X129" s="201"/>
      <c r="Y129" s="202"/>
      <c r="Z129" s="189">
        <v>7500</v>
      </c>
      <c r="AA129" s="201"/>
      <c r="AB129" s="201"/>
    </row>
    <row r="130" spans="1:28" s="203" customFormat="1" ht="15" hidden="1" x14ac:dyDescent="0.25">
      <c r="A130" s="198"/>
      <c r="B130" s="199" t="s">
        <v>49</v>
      </c>
      <c r="C130" s="313" t="s">
        <v>616</v>
      </c>
      <c r="D130" s="201"/>
      <c r="E130" s="201"/>
      <c r="F130" s="202">
        <f t="shared" si="29"/>
        <v>15000</v>
      </c>
      <c r="G130" s="202"/>
      <c r="H130" s="189">
        <v>7500</v>
      </c>
      <c r="I130" s="189"/>
      <c r="J130" s="189">
        <v>7500</v>
      </c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2"/>
      <c r="W130" s="202"/>
      <c r="X130" s="201"/>
      <c r="Y130" s="202"/>
      <c r="Z130" s="189">
        <v>7500</v>
      </c>
      <c r="AA130" s="201"/>
      <c r="AB130" s="201"/>
    </row>
    <row r="131" spans="1:28" s="203" customFormat="1" ht="15" hidden="1" x14ac:dyDescent="0.25">
      <c r="A131" s="198"/>
      <c r="B131" s="199" t="s">
        <v>51</v>
      </c>
      <c r="C131" s="313" t="s">
        <v>55</v>
      </c>
      <c r="D131" s="201"/>
      <c r="E131" s="201"/>
      <c r="F131" s="202">
        <f t="shared" si="29"/>
        <v>15000</v>
      </c>
      <c r="G131" s="202"/>
      <c r="H131" s="189">
        <v>7500</v>
      </c>
      <c r="I131" s="189"/>
      <c r="J131" s="189">
        <v>7500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189"/>
      <c r="V131" s="202"/>
      <c r="W131" s="202"/>
      <c r="X131" s="201"/>
      <c r="Y131" s="202"/>
      <c r="Z131" s="189">
        <v>7500</v>
      </c>
      <c r="AA131" s="201"/>
      <c r="AB131" s="201"/>
    </row>
    <row r="132" spans="1:28" s="190" customFormat="1" ht="15" hidden="1" x14ac:dyDescent="0.25">
      <c r="A132" s="187"/>
      <c r="B132" s="187">
        <v>324</v>
      </c>
      <c r="C132" s="313" t="s">
        <v>612</v>
      </c>
      <c r="D132" s="189">
        <f>SUM(D133)</f>
        <v>0</v>
      </c>
      <c r="E132" s="189">
        <f t="shared" ref="E132" si="30">SUM(E133)</f>
        <v>0</v>
      </c>
      <c r="F132" s="202">
        <f t="shared" si="29"/>
        <v>15000</v>
      </c>
      <c r="G132" s="189"/>
      <c r="H132" s="189">
        <v>7500</v>
      </c>
      <c r="I132" s="189"/>
      <c r="J132" s="189">
        <v>7500</v>
      </c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201"/>
      <c r="V132" s="202"/>
      <c r="W132" s="202"/>
      <c r="X132" s="189"/>
      <c r="Y132" s="202"/>
      <c r="Z132" s="189">
        <v>7500</v>
      </c>
      <c r="AA132" s="189"/>
      <c r="AB132" s="189"/>
    </row>
    <row r="133" spans="1:28" s="203" customFormat="1" ht="15" hidden="1" x14ac:dyDescent="0.25">
      <c r="A133" s="198"/>
      <c r="B133" s="204" t="s">
        <v>54</v>
      </c>
      <c r="C133" s="313" t="s">
        <v>616</v>
      </c>
      <c r="D133" s="201"/>
      <c r="E133" s="201"/>
      <c r="F133" s="202">
        <f t="shared" si="29"/>
        <v>15000</v>
      </c>
      <c r="G133" s="202"/>
      <c r="H133" s="189">
        <v>7500</v>
      </c>
      <c r="I133" s="189"/>
      <c r="J133" s="189">
        <v>7500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189"/>
      <c r="V133" s="202"/>
      <c r="W133" s="202"/>
      <c r="X133" s="201"/>
      <c r="Y133" s="202"/>
      <c r="Z133" s="189">
        <v>7500</v>
      </c>
      <c r="AA133" s="201"/>
      <c r="AB133" s="201"/>
    </row>
    <row r="134" spans="1:28" s="190" customFormat="1" ht="15" x14ac:dyDescent="0.25">
      <c r="A134" s="187"/>
      <c r="B134" s="195" t="s">
        <v>549</v>
      </c>
      <c r="C134" s="313" t="s">
        <v>55</v>
      </c>
      <c r="D134" s="189">
        <f t="shared" ref="D134:E134" si="31">SUM(D135+D136+D137+D138+D139+D140+D141)</f>
        <v>0</v>
      </c>
      <c r="E134" s="189">
        <f t="shared" si="31"/>
        <v>0</v>
      </c>
      <c r="F134" s="202">
        <f t="shared" si="29"/>
        <v>15000</v>
      </c>
      <c r="G134" s="189"/>
      <c r="H134" s="189">
        <v>7500</v>
      </c>
      <c r="I134" s="189"/>
      <c r="J134" s="189">
        <v>7500</v>
      </c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201"/>
      <c r="V134" s="202"/>
      <c r="W134" s="202"/>
      <c r="X134" s="189"/>
      <c r="Y134" s="202"/>
      <c r="Z134" s="189">
        <v>7500</v>
      </c>
      <c r="AA134" s="189"/>
      <c r="AB134" s="189"/>
    </row>
    <row r="135" spans="1:28" s="203" customFormat="1" ht="12.75" customHeight="1" x14ac:dyDescent="0.25">
      <c r="A135" s="198"/>
      <c r="B135" s="199" t="s">
        <v>56</v>
      </c>
      <c r="C135" s="200" t="s">
        <v>57</v>
      </c>
      <c r="D135" s="201"/>
      <c r="E135" s="201"/>
      <c r="F135" s="202">
        <f t="shared" si="29"/>
        <v>15000</v>
      </c>
      <c r="G135" s="202"/>
      <c r="H135" s="201">
        <v>7500</v>
      </c>
      <c r="I135" s="201"/>
      <c r="J135" s="201">
        <v>7500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2"/>
      <c r="W135" s="202"/>
      <c r="X135" s="201"/>
      <c r="Y135" s="202"/>
      <c r="Z135" s="201">
        <v>7500</v>
      </c>
      <c r="AA135" s="201"/>
      <c r="AB135" s="201"/>
    </row>
    <row r="136" spans="1:28" s="203" customFormat="1" hidden="1" x14ac:dyDescent="0.25">
      <c r="A136" s="198"/>
      <c r="B136" s="199" t="s">
        <v>58</v>
      </c>
      <c r="C136" s="200" t="s">
        <v>59</v>
      </c>
      <c r="D136" s="201"/>
      <c r="E136" s="201"/>
      <c r="F136" s="202">
        <f t="shared" si="29"/>
        <v>0</v>
      </c>
      <c r="G136" s="202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2"/>
      <c r="W136" s="202"/>
      <c r="X136" s="201"/>
      <c r="Y136" s="202"/>
      <c r="Z136" s="201"/>
      <c r="AA136" s="201"/>
      <c r="AB136" s="201"/>
    </row>
    <row r="137" spans="1:28" s="203" customFormat="1" hidden="1" x14ac:dyDescent="0.25">
      <c r="A137" s="198"/>
      <c r="B137" s="199" t="s">
        <v>60</v>
      </c>
      <c r="C137" s="200" t="s">
        <v>61</v>
      </c>
      <c r="D137" s="201"/>
      <c r="E137" s="201"/>
      <c r="F137" s="202">
        <f t="shared" si="29"/>
        <v>0</v>
      </c>
      <c r="G137" s="202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2"/>
      <c r="W137" s="202"/>
      <c r="X137" s="201"/>
      <c r="Y137" s="202"/>
      <c r="Z137" s="201"/>
      <c r="AA137" s="201"/>
      <c r="AB137" s="201"/>
    </row>
    <row r="138" spans="1:28" s="203" customFormat="1" hidden="1" x14ac:dyDescent="0.25">
      <c r="A138" s="198"/>
      <c r="B138" s="199" t="s">
        <v>62</v>
      </c>
      <c r="C138" s="200" t="s">
        <v>63</v>
      </c>
      <c r="D138" s="201"/>
      <c r="E138" s="201"/>
      <c r="F138" s="202">
        <f t="shared" si="29"/>
        <v>0</v>
      </c>
      <c r="G138" s="202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2"/>
      <c r="W138" s="202"/>
      <c r="X138" s="201"/>
      <c r="Y138" s="202"/>
      <c r="Z138" s="201"/>
      <c r="AA138" s="201"/>
      <c r="AB138" s="201"/>
    </row>
    <row r="139" spans="1:28" s="203" customFormat="1" hidden="1" x14ac:dyDescent="0.25">
      <c r="A139" s="198"/>
      <c r="B139" s="198">
        <v>3295</v>
      </c>
      <c r="C139" s="200" t="s">
        <v>64</v>
      </c>
      <c r="D139" s="201"/>
      <c r="E139" s="201"/>
      <c r="F139" s="202">
        <f t="shared" si="29"/>
        <v>0</v>
      </c>
      <c r="G139" s="202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2"/>
      <c r="W139" s="202"/>
      <c r="X139" s="201"/>
      <c r="Y139" s="202"/>
      <c r="Z139" s="201"/>
      <c r="AA139" s="201"/>
      <c r="AB139" s="201"/>
    </row>
    <row r="140" spans="1:28" s="203" customFormat="1" hidden="1" x14ac:dyDescent="0.25">
      <c r="A140" s="198"/>
      <c r="B140" s="198">
        <v>3296</v>
      </c>
      <c r="C140" s="206" t="s">
        <v>65</v>
      </c>
      <c r="D140" s="201"/>
      <c r="E140" s="201"/>
      <c r="F140" s="202">
        <f t="shared" si="29"/>
        <v>0</v>
      </c>
      <c r="G140" s="202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2"/>
      <c r="W140" s="202"/>
      <c r="X140" s="201"/>
      <c r="Y140" s="202"/>
      <c r="Z140" s="201"/>
      <c r="AA140" s="201"/>
      <c r="AB140" s="201"/>
    </row>
    <row r="141" spans="1:28" s="203" customFormat="1" hidden="1" x14ac:dyDescent="0.25">
      <c r="A141" s="198"/>
      <c r="B141" s="199" t="s">
        <v>66</v>
      </c>
      <c r="C141" s="200" t="s">
        <v>55</v>
      </c>
      <c r="D141" s="201"/>
      <c r="E141" s="201"/>
      <c r="F141" s="202">
        <f t="shared" si="29"/>
        <v>0</v>
      </c>
      <c r="G141" s="202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189"/>
      <c r="V141" s="202"/>
      <c r="W141" s="202"/>
      <c r="X141" s="201"/>
      <c r="Y141" s="202"/>
      <c r="Z141" s="201"/>
      <c r="AA141" s="201"/>
      <c r="AB141" s="201"/>
    </row>
    <row r="142" spans="1:28" s="190" customFormat="1" hidden="1" x14ac:dyDescent="0.25">
      <c r="A142" s="6"/>
      <c r="B142" s="187">
        <v>34</v>
      </c>
      <c r="C142" s="188" t="s">
        <v>67</v>
      </c>
      <c r="D142" s="189">
        <f t="shared" ref="D142:E142" si="32">SUM(D143+D148)</f>
        <v>0</v>
      </c>
      <c r="E142" s="189">
        <f t="shared" si="32"/>
        <v>0</v>
      </c>
      <c r="F142" s="202">
        <f t="shared" si="29"/>
        <v>0</v>
      </c>
      <c r="G142" s="189"/>
      <c r="H142" s="189">
        <f t="shared" ref="H142:J142" si="33">SUM(H143+H148)</f>
        <v>0</v>
      </c>
      <c r="I142" s="189"/>
      <c r="J142" s="189">
        <f t="shared" si="33"/>
        <v>0</v>
      </c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202"/>
      <c r="W142" s="202"/>
      <c r="X142" s="189"/>
      <c r="Y142" s="202"/>
      <c r="Z142" s="189">
        <f t="shared" ref="Z142" si="34">SUM(Z143+Z148)</f>
        <v>0</v>
      </c>
      <c r="AA142" s="189"/>
      <c r="AB142" s="189"/>
    </row>
    <row r="143" spans="1:28" s="190" customFormat="1" hidden="1" x14ac:dyDescent="0.25">
      <c r="A143" s="187"/>
      <c r="B143" s="187">
        <v>342</v>
      </c>
      <c r="C143" s="188" t="s">
        <v>68</v>
      </c>
      <c r="D143" s="189">
        <f t="shared" ref="D143:E143" si="35">SUM(D144+D145+D146+D147)</f>
        <v>0</v>
      </c>
      <c r="E143" s="189">
        <f t="shared" si="35"/>
        <v>0</v>
      </c>
      <c r="F143" s="202">
        <f t="shared" si="29"/>
        <v>0</v>
      </c>
      <c r="G143" s="189"/>
      <c r="H143" s="189">
        <f t="shared" ref="H143:J143" si="36">SUM(H144+H145+H146+H147)</f>
        <v>0</v>
      </c>
      <c r="I143" s="189"/>
      <c r="J143" s="189">
        <f t="shared" si="36"/>
        <v>0</v>
      </c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201"/>
      <c r="V143" s="202"/>
      <c r="W143" s="202"/>
      <c r="X143" s="189"/>
      <c r="Y143" s="202"/>
      <c r="Z143" s="189">
        <f t="shared" ref="Z143" si="37">SUM(Z144+Z145+Z146+Z147)</f>
        <v>0</v>
      </c>
      <c r="AA143" s="189"/>
      <c r="AB143" s="189"/>
    </row>
    <row r="144" spans="1:28" s="203" customFormat="1" ht="27.75" hidden="1" customHeight="1" x14ac:dyDescent="0.25">
      <c r="A144" s="198"/>
      <c r="B144" s="199" t="s">
        <v>69</v>
      </c>
      <c r="C144" s="200" t="s">
        <v>70</v>
      </c>
      <c r="D144" s="201"/>
      <c r="E144" s="201"/>
      <c r="F144" s="202">
        <f t="shared" si="29"/>
        <v>0</v>
      </c>
      <c r="G144" s="202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2"/>
      <c r="W144" s="202"/>
      <c r="X144" s="201"/>
      <c r="Y144" s="202"/>
      <c r="Z144" s="201"/>
      <c r="AA144" s="201"/>
      <c r="AB144" s="201"/>
    </row>
    <row r="145" spans="1:28" s="203" customFormat="1" hidden="1" x14ac:dyDescent="0.25">
      <c r="A145" s="198"/>
      <c r="B145" s="198">
        <v>3426</v>
      </c>
      <c r="C145" s="200" t="s">
        <v>71</v>
      </c>
      <c r="D145" s="201"/>
      <c r="E145" s="201"/>
      <c r="F145" s="202">
        <f t="shared" si="29"/>
        <v>0</v>
      </c>
      <c r="G145" s="202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2"/>
      <c r="W145" s="202"/>
      <c r="X145" s="201"/>
      <c r="Y145" s="202"/>
      <c r="Z145" s="201"/>
      <c r="AA145" s="201"/>
      <c r="AB145" s="201"/>
    </row>
    <row r="146" spans="1:28" s="203" customFormat="1" ht="27" hidden="1" x14ac:dyDescent="0.25">
      <c r="A146" s="198"/>
      <c r="B146" s="198">
        <v>3427</v>
      </c>
      <c r="C146" s="200" t="s">
        <v>72</v>
      </c>
      <c r="D146" s="201"/>
      <c r="E146" s="201"/>
      <c r="F146" s="202">
        <f t="shared" si="29"/>
        <v>0</v>
      </c>
      <c r="G146" s="202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2"/>
      <c r="W146" s="202"/>
      <c r="X146" s="201"/>
      <c r="Y146" s="202"/>
      <c r="Z146" s="201"/>
      <c r="AA146" s="201"/>
      <c r="AB146" s="201"/>
    </row>
    <row r="147" spans="1:28" s="203" customFormat="1" hidden="1" x14ac:dyDescent="0.25">
      <c r="A147" s="198"/>
      <c r="B147" s="198">
        <v>3428</v>
      </c>
      <c r="C147" s="200" t="s">
        <v>73</v>
      </c>
      <c r="D147" s="201"/>
      <c r="E147" s="201"/>
      <c r="F147" s="202">
        <f t="shared" si="29"/>
        <v>0</v>
      </c>
      <c r="G147" s="202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189"/>
      <c r="V147" s="202"/>
      <c r="W147" s="202"/>
      <c r="X147" s="201"/>
      <c r="Y147" s="202"/>
      <c r="Z147" s="201"/>
      <c r="AA147" s="201"/>
      <c r="AB147" s="201"/>
    </row>
    <row r="148" spans="1:28" s="190" customFormat="1" hidden="1" x14ac:dyDescent="0.25">
      <c r="A148" s="187"/>
      <c r="B148" s="187">
        <v>343</v>
      </c>
      <c r="C148" s="188"/>
      <c r="D148" s="189">
        <f t="shared" ref="D148:E148" si="38">SUM(D149+D150+D151+D152)</f>
        <v>0</v>
      </c>
      <c r="E148" s="189">
        <f t="shared" si="38"/>
        <v>0</v>
      </c>
      <c r="F148" s="202">
        <f t="shared" si="29"/>
        <v>0</v>
      </c>
      <c r="G148" s="189"/>
      <c r="H148" s="189">
        <f t="shared" ref="H148:J148" si="39">SUM(H149+H150+H151+H152)</f>
        <v>0</v>
      </c>
      <c r="I148" s="189"/>
      <c r="J148" s="189">
        <f t="shared" si="39"/>
        <v>0</v>
      </c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201"/>
      <c r="V148" s="202"/>
      <c r="W148" s="202"/>
      <c r="X148" s="189"/>
      <c r="Y148" s="202"/>
      <c r="Z148" s="189">
        <f t="shared" ref="Z148" si="40">SUM(Z149+Z150+Z151+Z152)</f>
        <v>0</v>
      </c>
      <c r="AA148" s="189"/>
      <c r="AB148" s="189"/>
    </row>
    <row r="149" spans="1:28" s="203" customFormat="1" hidden="1" x14ac:dyDescent="0.25">
      <c r="A149" s="198"/>
      <c r="B149" s="199" t="s">
        <v>74</v>
      </c>
      <c r="C149" s="200" t="s">
        <v>75</v>
      </c>
      <c r="D149" s="201"/>
      <c r="E149" s="201"/>
      <c r="F149" s="202">
        <f t="shared" si="29"/>
        <v>0</v>
      </c>
      <c r="G149" s="202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2"/>
      <c r="W149" s="202"/>
      <c r="X149" s="201"/>
      <c r="Y149" s="202"/>
      <c r="Z149" s="201"/>
      <c r="AA149" s="201"/>
      <c r="AB149" s="201"/>
    </row>
    <row r="150" spans="1:28" s="203" customFormat="1" hidden="1" x14ac:dyDescent="0.25">
      <c r="A150" s="198"/>
      <c r="B150" s="199" t="s">
        <v>76</v>
      </c>
      <c r="C150" s="200" t="s">
        <v>77</v>
      </c>
      <c r="D150" s="201"/>
      <c r="E150" s="201"/>
      <c r="F150" s="202">
        <f t="shared" si="29"/>
        <v>0</v>
      </c>
      <c r="G150" s="202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2"/>
      <c r="W150" s="202"/>
      <c r="X150" s="201"/>
      <c r="Y150" s="202"/>
      <c r="Z150" s="201"/>
      <c r="AA150" s="201"/>
      <c r="AB150" s="201"/>
    </row>
    <row r="151" spans="1:28" s="203" customFormat="1" hidden="1" x14ac:dyDescent="0.25">
      <c r="A151" s="198"/>
      <c r="B151" s="199" t="s">
        <v>78</v>
      </c>
      <c r="C151" s="200" t="s">
        <v>79</v>
      </c>
      <c r="D151" s="201"/>
      <c r="E151" s="201"/>
      <c r="F151" s="202">
        <f t="shared" si="29"/>
        <v>0</v>
      </c>
      <c r="G151" s="202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2"/>
      <c r="W151" s="202"/>
      <c r="X151" s="201"/>
      <c r="Y151" s="202"/>
      <c r="Z151" s="201"/>
      <c r="AA151" s="201"/>
      <c r="AB151" s="201"/>
    </row>
    <row r="152" spans="1:28" s="203" customFormat="1" hidden="1" x14ac:dyDescent="0.25">
      <c r="A152" s="198"/>
      <c r="B152" s="199" t="s">
        <v>80</v>
      </c>
      <c r="C152" s="200" t="s">
        <v>81</v>
      </c>
      <c r="D152" s="201"/>
      <c r="E152" s="201"/>
      <c r="F152" s="202">
        <f t="shared" si="29"/>
        <v>0</v>
      </c>
      <c r="G152" s="202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4"/>
      <c r="V152" s="202"/>
      <c r="W152" s="202"/>
      <c r="X152" s="201"/>
      <c r="Y152" s="202"/>
      <c r="Z152" s="201"/>
      <c r="AA152" s="201"/>
      <c r="AB152" s="201"/>
    </row>
    <row r="153" spans="1:28" s="7" customFormat="1" hidden="1" x14ac:dyDescent="0.25">
      <c r="B153" s="5">
        <v>4</v>
      </c>
      <c r="C153" s="7" t="s">
        <v>118</v>
      </c>
      <c r="D153" s="4">
        <f>SUM(D154)</f>
        <v>0</v>
      </c>
      <c r="E153" s="4">
        <f t="shared" ref="E153:J153" si="41">SUM(E154)</f>
        <v>0</v>
      </c>
      <c r="F153" s="202">
        <f t="shared" si="29"/>
        <v>0</v>
      </c>
      <c r="G153" s="4"/>
      <c r="H153" s="4">
        <f t="shared" si="41"/>
        <v>0</v>
      </c>
      <c r="I153" s="4"/>
      <c r="J153" s="4">
        <f t="shared" si="41"/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202"/>
      <c r="W153" s="202"/>
      <c r="X153" s="4"/>
      <c r="Y153" s="202"/>
      <c r="Z153" s="4">
        <f t="shared" ref="Z153" si="42">SUM(Z154)</f>
        <v>0</v>
      </c>
      <c r="AA153" s="4"/>
      <c r="AB153" s="4"/>
    </row>
    <row r="154" spans="1:28" s="7" customFormat="1" hidden="1" x14ac:dyDescent="0.25">
      <c r="B154" s="5">
        <v>42</v>
      </c>
      <c r="D154" s="4">
        <f t="shared" ref="D154:E154" si="43">SUM(D155+D163+D166+D171)</f>
        <v>0</v>
      </c>
      <c r="E154" s="4">
        <f t="shared" si="43"/>
        <v>0</v>
      </c>
      <c r="F154" s="202">
        <f t="shared" si="29"/>
        <v>0</v>
      </c>
      <c r="G154" s="4"/>
      <c r="H154" s="4">
        <f t="shared" ref="H154:J154" si="44">SUM(H155+H163+H166+H171)</f>
        <v>0</v>
      </c>
      <c r="I154" s="4"/>
      <c r="J154" s="4">
        <f t="shared" si="44"/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202"/>
      <c r="W154" s="202"/>
      <c r="X154" s="4"/>
      <c r="Y154" s="202"/>
      <c r="Z154" s="4">
        <f t="shared" ref="Z154" si="45">SUM(Z155+Z163+Z166+Z171)</f>
        <v>0</v>
      </c>
      <c r="AA154" s="4"/>
      <c r="AB154" s="4"/>
    </row>
    <row r="155" spans="1:28" s="7" customFormat="1" hidden="1" x14ac:dyDescent="0.25">
      <c r="B155" s="5">
        <v>422</v>
      </c>
      <c r="D155" s="4">
        <f t="shared" ref="D155:E155" si="46">SUM(D156+D157+D158+D159+D160+D161+D162)</f>
        <v>0</v>
      </c>
      <c r="E155" s="4">
        <f t="shared" si="46"/>
        <v>0</v>
      </c>
      <c r="F155" s="202">
        <f t="shared" si="29"/>
        <v>0</v>
      </c>
      <c r="G155" s="4"/>
      <c r="H155" s="4">
        <f t="shared" ref="H155:J155" si="47">SUM(H156+H157+H158+H159+H160+H161+H162)</f>
        <v>0</v>
      </c>
      <c r="I155" s="4"/>
      <c r="J155" s="4">
        <f t="shared" si="47"/>
        <v>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01"/>
      <c r="V155" s="202"/>
      <c r="W155" s="202"/>
      <c r="X155" s="4"/>
      <c r="Y155" s="202"/>
      <c r="Z155" s="4">
        <f t="shared" ref="Z155" si="48">SUM(Z156+Z157+Z158+Z159+Z160+Z161+Z162)</f>
        <v>0</v>
      </c>
      <c r="AA155" s="4"/>
      <c r="AB155" s="4"/>
    </row>
    <row r="156" spans="1:28" s="210" customFormat="1" hidden="1" x14ac:dyDescent="0.25">
      <c r="A156" s="207"/>
      <c r="B156" s="208" t="s">
        <v>82</v>
      </c>
      <c r="C156" s="209" t="s">
        <v>83</v>
      </c>
      <c r="D156" s="201"/>
      <c r="E156" s="201"/>
      <c r="F156" s="202">
        <f t="shared" si="29"/>
        <v>0</v>
      </c>
      <c r="G156" s="202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2"/>
      <c r="W156" s="202"/>
      <c r="X156" s="201"/>
      <c r="Y156" s="202"/>
      <c r="Z156" s="201"/>
      <c r="AA156" s="201"/>
      <c r="AB156" s="201"/>
    </row>
    <row r="157" spans="1:28" s="210" customFormat="1" hidden="1" x14ac:dyDescent="0.25">
      <c r="A157" s="207"/>
      <c r="B157" s="208" t="s">
        <v>84</v>
      </c>
      <c r="C157" s="209" t="s">
        <v>85</v>
      </c>
      <c r="D157" s="201"/>
      <c r="E157" s="201"/>
      <c r="F157" s="202">
        <f t="shared" si="29"/>
        <v>0</v>
      </c>
      <c r="G157" s="202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2"/>
      <c r="W157" s="202"/>
      <c r="X157" s="201"/>
      <c r="Y157" s="202"/>
      <c r="Z157" s="201"/>
      <c r="AA157" s="201"/>
      <c r="AB157" s="201"/>
    </row>
    <row r="158" spans="1:28" s="210" customFormat="1" hidden="1" x14ac:dyDescent="0.25">
      <c r="A158" s="207"/>
      <c r="B158" s="208" t="s">
        <v>86</v>
      </c>
      <c r="C158" s="209" t="s">
        <v>87</v>
      </c>
      <c r="D158" s="201"/>
      <c r="E158" s="201"/>
      <c r="F158" s="202">
        <f t="shared" si="29"/>
        <v>0</v>
      </c>
      <c r="G158" s="202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2"/>
      <c r="W158" s="202"/>
      <c r="X158" s="201"/>
      <c r="Y158" s="202"/>
      <c r="Z158" s="201"/>
      <c r="AA158" s="201"/>
      <c r="AB158" s="201"/>
    </row>
    <row r="159" spans="1:28" s="210" customFormat="1" hidden="1" x14ac:dyDescent="0.25">
      <c r="A159" s="207"/>
      <c r="B159" s="208" t="s">
        <v>88</v>
      </c>
      <c r="C159" s="209" t="s">
        <v>89</v>
      </c>
      <c r="D159" s="201"/>
      <c r="E159" s="201"/>
      <c r="F159" s="202">
        <f t="shared" ref="F159:F173" si="49">SUM(H159:U159)</f>
        <v>0</v>
      </c>
      <c r="G159" s="202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2"/>
      <c r="W159" s="202"/>
      <c r="X159" s="201"/>
      <c r="Y159" s="202"/>
      <c r="Z159" s="201"/>
      <c r="AA159" s="201"/>
      <c r="AB159" s="201"/>
    </row>
    <row r="160" spans="1:28" s="210" customFormat="1" hidden="1" x14ac:dyDescent="0.25">
      <c r="A160" s="207"/>
      <c r="B160" s="208" t="s">
        <v>90</v>
      </c>
      <c r="C160" s="209" t="s">
        <v>91</v>
      </c>
      <c r="D160" s="201"/>
      <c r="E160" s="201"/>
      <c r="F160" s="202">
        <f t="shared" si="49"/>
        <v>0</v>
      </c>
      <c r="G160" s="202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2"/>
      <c r="W160" s="202"/>
      <c r="X160" s="201"/>
      <c r="Y160" s="202"/>
      <c r="Z160" s="201"/>
      <c r="AA160" s="201"/>
      <c r="AB160" s="201"/>
    </row>
    <row r="161" spans="1:28" s="210" customFormat="1" hidden="1" x14ac:dyDescent="0.25">
      <c r="A161" s="207"/>
      <c r="B161" s="208" t="s">
        <v>92</v>
      </c>
      <c r="C161" s="209" t="s">
        <v>93</v>
      </c>
      <c r="D161" s="201"/>
      <c r="E161" s="201"/>
      <c r="F161" s="202">
        <f t="shared" si="49"/>
        <v>0</v>
      </c>
      <c r="G161" s="202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2"/>
      <c r="W161" s="202"/>
      <c r="X161" s="201"/>
      <c r="Y161" s="202"/>
      <c r="Z161" s="201"/>
      <c r="AA161" s="201"/>
      <c r="AB161" s="201"/>
    </row>
    <row r="162" spans="1:28" s="210" customFormat="1" hidden="1" x14ac:dyDescent="0.25">
      <c r="A162" s="207"/>
      <c r="B162" s="208" t="s">
        <v>94</v>
      </c>
      <c r="C162" s="209" t="s">
        <v>95</v>
      </c>
      <c r="D162" s="201"/>
      <c r="E162" s="201"/>
      <c r="F162" s="202">
        <f t="shared" si="49"/>
        <v>0</v>
      </c>
      <c r="G162" s="202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196"/>
      <c r="V162" s="202"/>
      <c r="W162" s="202"/>
      <c r="X162" s="201"/>
      <c r="Y162" s="202"/>
      <c r="Z162" s="201"/>
      <c r="AA162" s="201"/>
      <c r="AB162" s="201"/>
    </row>
    <row r="163" spans="1:28" s="193" customFormat="1" hidden="1" x14ac:dyDescent="0.25">
      <c r="A163" s="191"/>
      <c r="B163" s="191">
        <v>423</v>
      </c>
      <c r="C163" s="194"/>
      <c r="D163" s="196">
        <f t="shared" ref="D163:E163" si="50">SUM(D164+D165)</f>
        <v>0</v>
      </c>
      <c r="E163" s="196">
        <f t="shared" si="50"/>
        <v>0</v>
      </c>
      <c r="F163" s="202">
        <f t="shared" si="49"/>
        <v>0</v>
      </c>
      <c r="G163" s="196"/>
      <c r="H163" s="196">
        <f t="shared" ref="H163:J163" si="51">SUM(H164+H165)</f>
        <v>0</v>
      </c>
      <c r="I163" s="196"/>
      <c r="J163" s="196">
        <f t="shared" si="51"/>
        <v>0</v>
      </c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201"/>
      <c r="V163" s="202"/>
      <c r="W163" s="202"/>
      <c r="X163" s="196"/>
      <c r="Y163" s="202"/>
      <c r="Z163" s="196">
        <f t="shared" ref="Z163" si="52">SUM(Z164+Z165)</f>
        <v>0</v>
      </c>
      <c r="AA163" s="196"/>
      <c r="AB163" s="196"/>
    </row>
    <row r="164" spans="1:28" s="210" customFormat="1" hidden="1" x14ac:dyDescent="0.25">
      <c r="A164" s="207"/>
      <c r="B164" s="208" t="s">
        <v>96</v>
      </c>
      <c r="C164" s="209" t="s">
        <v>97</v>
      </c>
      <c r="D164" s="201"/>
      <c r="E164" s="201"/>
      <c r="F164" s="202">
        <f t="shared" si="49"/>
        <v>0</v>
      </c>
      <c r="G164" s="202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2"/>
      <c r="W164" s="202"/>
      <c r="X164" s="201"/>
      <c r="Y164" s="202"/>
      <c r="Z164" s="201"/>
      <c r="AA164" s="201"/>
      <c r="AB164" s="201"/>
    </row>
    <row r="165" spans="1:28" s="210" customFormat="1" hidden="1" x14ac:dyDescent="0.25">
      <c r="A165" s="207"/>
      <c r="B165" s="208" t="s">
        <v>98</v>
      </c>
      <c r="C165" s="209" t="s">
        <v>99</v>
      </c>
      <c r="D165" s="201"/>
      <c r="E165" s="201"/>
      <c r="F165" s="202">
        <f t="shared" si="49"/>
        <v>0</v>
      </c>
      <c r="G165" s="202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196"/>
      <c r="V165" s="202"/>
      <c r="W165" s="202"/>
      <c r="X165" s="201"/>
      <c r="Y165" s="202"/>
      <c r="Z165" s="201"/>
      <c r="AA165" s="201"/>
      <c r="AB165" s="201"/>
    </row>
    <row r="166" spans="1:28" s="193" customFormat="1" hidden="1" x14ac:dyDescent="0.25">
      <c r="A166" s="191"/>
      <c r="B166" s="191">
        <v>424</v>
      </c>
      <c r="C166" s="194"/>
      <c r="D166" s="196">
        <f t="shared" ref="D166:E166" si="53">SUM(D167+D168+D169+D170)</f>
        <v>0</v>
      </c>
      <c r="E166" s="196">
        <f t="shared" si="53"/>
        <v>0</v>
      </c>
      <c r="F166" s="202">
        <f t="shared" si="49"/>
        <v>0</v>
      </c>
      <c r="G166" s="196"/>
      <c r="H166" s="196">
        <f t="shared" ref="H166:J166" si="54">SUM(H167+H168+H169+H170)</f>
        <v>0</v>
      </c>
      <c r="I166" s="196"/>
      <c r="J166" s="196">
        <f t="shared" si="54"/>
        <v>0</v>
      </c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201"/>
      <c r="V166" s="202"/>
      <c r="W166" s="202"/>
      <c r="X166" s="196"/>
      <c r="Y166" s="202"/>
      <c r="Z166" s="196">
        <f t="shared" ref="Z166" si="55">SUM(Z167+Z168+Z169+Z170)</f>
        <v>0</v>
      </c>
      <c r="AA166" s="196"/>
      <c r="AB166" s="196"/>
    </row>
    <row r="167" spans="1:28" s="210" customFormat="1" hidden="1" x14ac:dyDescent="0.25">
      <c r="A167" s="207"/>
      <c r="B167" s="211">
        <v>4241</v>
      </c>
      <c r="C167" s="212" t="s">
        <v>100</v>
      </c>
      <c r="D167" s="201"/>
      <c r="E167" s="201"/>
      <c r="F167" s="202">
        <f t="shared" si="49"/>
        <v>0</v>
      </c>
      <c r="G167" s="202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2"/>
      <c r="W167" s="202"/>
      <c r="X167" s="201"/>
      <c r="Y167" s="202"/>
      <c r="Z167" s="201"/>
      <c r="AA167" s="201"/>
      <c r="AB167" s="201"/>
    </row>
    <row r="168" spans="1:28" s="210" customFormat="1" hidden="1" x14ac:dyDescent="0.25">
      <c r="A168" s="207"/>
      <c r="B168" s="211">
        <v>4242</v>
      </c>
      <c r="C168" s="213" t="s">
        <v>101</v>
      </c>
      <c r="D168" s="201"/>
      <c r="E168" s="201"/>
      <c r="F168" s="202">
        <f t="shared" si="49"/>
        <v>0</v>
      </c>
      <c r="G168" s="202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2"/>
      <c r="W168" s="202"/>
      <c r="X168" s="201"/>
      <c r="Y168" s="202"/>
      <c r="Z168" s="201"/>
      <c r="AA168" s="201"/>
      <c r="AB168" s="201"/>
    </row>
    <row r="169" spans="1:28" s="210" customFormat="1" hidden="1" x14ac:dyDescent="0.25">
      <c r="A169" s="207"/>
      <c r="B169" s="211">
        <v>4243</v>
      </c>
      <c r="C169" s="213" t="s">
        <v>102</v>
      </c>
      <c r="D169" s="201"/>
      <c r="E169" s="201"/>
      <c r="F169" s="202">
        <f t="shared" si="49"/>
        <v>0</v>
      </c>
      <c r="G169" s="202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2"/>
      <c r="W169" s="202"/>
      <c r="X169" s="201"/>
      <c r="Y169" s="202"/>
      <c r="Z169" s="201"/>
      <c r="AA169" s="201"/>
      <c r="AB169" s="201"/>
    </row>
    <row r="170" spans="1:28" s="210" customFormat="1" hidden="1" x14ac:dyDescent="0.25">
      <c r="A170" s="207"/>
      <c r="B170" s="211">
        <v>4244</v>
      </c>
      <c r="C170" s="213" t="s">
        <v>103</v>
      </c>
      <c r="D170" s="201"/>
      <c r="E170" s="201"/>
      <c r="F170" s="202">
        <f t="shared" si="49"/>
        <v>0</v>
      </c>
      <c r="G170" s="202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196"/>
      <c r="V170" s="202"/>
      <c r="W170" s="202"/>
      <c r="X170" s="201"/>
      <c r="Y170" s="202"/>
      <c r="Z170" s="201"/>
      <c r="AA170" s="201"/>
      <c r="AB170" s="201"/>
    </row>
    <row r="171" spans="1:28" s="193" customFormat="1" hidden="1" x14ac:dyDescent="0.25">
      <c r="A171" s="191"/>
      <c r="B171" s="191">
        <v>426</v>
      </c>
      <c r="C171" s="192"/>
      <c r="D171" s="196">
        <f t="shared" ref="D171:E171" si="56">SUM(D172+D173)</f>
        <v>0</v>
      </c>
      <c r="E171" s="196">
        <f t="shared" si="56"/>
        <v>0</v>
      </c>
      <c r="F171" s="202">
        <f t="shared" si="49"/>
        <v>0</v>
      </c>
      <c r="G171" s="196"/>
      <c r="H171" s="196">
        <f t="shared" ref="H171:J171" si="57">SUM(H172+H173)</f>
        <v>0</v>
      </c>
      <c r="I171" s="196"/>
      <c r="J171" s="196">
        <f t="shared" si="57"/>
        <v>0</v>
      </c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201"/>
      <c r="V171" s="202"/>
      <c r="W171" s="202"/>
      <c r="X171" s="196"/>
      <c r="Y171" s="202"/>
      <c r="Z171" s="196">
        <f t="shared" ref="Z171" si="58">SUM(Z172+Z173)</f>
        <v>0</v>
      </c>
      <c r="AA171" s="196"/>
      <c r="AB171" s="196"/>
    </row>
    <row r="172" spans="1:28" s="210" customFormat="1" hidden="1" x14ac:dyDescent="0.25">
      <c r="A172" s="207"/>
      <c r="B172" s="208">
        <v>4262</v>
      </c>
      <c r="C172" s="209" t="s">
        <v>104</v>
      </c>
      <c r="D172" s="201"/>
      <c r="E172" s="201"/>
      <c r="F172" s="202">
        <f t="shared" si="49"/>
        <v>0</v>
      </c>
      <c r="G172" s="202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2"/>
      <c r="W172" s="202"/>
      <c r="X172" s="201"/>
      <c r="Y172" s="202"/>
      <c r="Z172" s="201"/>
      <c r="AA172" s="201"/>
      <c r="AB172" s="201"/>
    </row>
    <row r="173" spans="1:28" s="210" customFormat="1" hidden="1" x14ac:dyDescent="0.25">
      <c r="A173" s="207"/>
      <c r="B173" s="208">
        <v>4263</v>
      </c>
      <c r="C173" s="209" t="s">
        <v>105</v>
      </c>
      <c r="D173" s="201"/>
      <c r="E173" s="201"/>
      <c r="F173" s="202">
        <f t="shared" si="49"/>
        <v>0</v>
      </c>
      <c r="G173" s="202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4"/>
      <c r="V173" s="202"/>
      <c r="W173" s="202"/>
      <c r="X173" s="201"/>
      <c r="Y173" s="202"/>
      <c r="Z173" s="201"/>
      <c r="AA173" s="201"/>
      <c r="AB173" s="201"/>
    </row>
    <row r="174" spans="1:28" s="7" customFormat="1" x14ac:dyDescent="0.25">
      <c r="B174" s="6"/>
      <c r="C174" s="10" t="s">
        <v>621</v>
      </c>
      <c r="D174" s="4">
        <f t="shared" ref="D174:E174" si="59">SUM(D175+D232)</f>
        <v>0</v>
      </c>
      <c r="E174" s="4">
        <f t="shared" si="59"/>
        <v>0</v>
      </c>
      <c r="F174" s="202">
        <f t="shared" ref="F174:F205" si="60">SUM(H174:U174)</f>
        <v>47780</v>
      </c>
      <c r="G174" s="4"/>
      <c r="H174" s="4">
        <f t="shared" ref="H174:J174" si="61">SUM(H175+H232)</f>
        <v>23890</v>
      </c>
      <c r="I174" s="4"/>
      <c r="J174" s="4">
        <f t="shared" si="61"/>
        <v>23890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202"/>
      <c r="W174" s="202"/>
      <c r="X174" s="4"/>
      <c r="Y174" s="202"/>
      <c r="Z174" s="4">
        <f t="shared" ref="Z174" si="62">SUM(Z175+Z232)</f>
        <v>23890</v>
      </c>
      <c r="AA174" s="4"/>
      <c r="AB174" s="4"/>
    </row>
    <row r="175" spans="1:28" s="7" customFormat="1" ht="15" x14ac:dyDescent="0.25">
      <c r="B175" s="6">
        <v>3</v>
      </c>
      <c r="C175" s="313" t="s">
        <v>612</v>
      </c>
      <c r="D175" s="4">
        <f t="shared" ref="D175:E175" si="63">SUM(D176+D188+D221)</f>
        <v>0</v>
      </c>
      <c r="E175" s="4">
        <f t="shared" si="63"/>
        <v>0</v>
      </c>
      <c r="F175" s="202">
        <f t="shared" si="60"/>
        <v>47780</v>
      </c>
      <c r="G175" s="4"/>
      <c r="H175" s="4">
        <f t="shared" ref="H175:J175" si="64">SUM(H176+H188+H221)</f>
        <v>23890</v>
      </c>
      <c r="I175" s="4"/>
      <c r="J175" s="4">
        <f t="shared" si="64"/>
        <v>23890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202"/>
      <c r="W175" s="202"/>
      <c r="X175" s="4"/>
      <c r="Y175" s="202"/>
      <c r="Z175" s="4">
        <f t="shared" ref="Z175" si="65">SUM(Z176+Z188+Z221)</f>
        <v>23890</v>
      </c>
      <c r="AA175" s="4"/>
      <c r="AB175" s="4"/>
    </row>
    <row r="176" spans="1:28" s="7" customFormat="1" ht="15" hidden="1" x14ac:dyDescent="0.25">
      <c r="B176" s="6">
        <v>31</v>
      </c>
      <c r="C176" s="313" t="s">
        <v>616</v>
      </c>
      <c r="D176" s="4">
        <f t="shared" ref="D176:E176" si="66">SUM(D177+D182+D184)</f>
        <v>0</v>
      </c>
      <c r="E176" s="4">
        <f t="shared" si="66"/>
        <v>0</v>
      </c>
      <c r="F176" s="202">
        <f t="shared" si="60"/>
        <v>0</v>
      </c>
      <c r="G176" s="4"/>
      <c r="H176" s="4">
        <f t="shared" ref="H176:J176" si="67">SUM(H177+H182+H184)</f>
        <v>0</v>
      </c>
      <c r="I176" s="4"/>
      <c r="J176" s="4">
        <f t="shared" si="67"/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202"/>
      <c r="W176" s="202"/>
      <c r="X176" s="4"/>
      <c r="Y176" s="202"/>
      <c r="Z176" s="4">
        <f t="shared" ref="Z176" si="68">SUM(Z177+Z182+Z184)</f>
        <v>0</v>
      </c>
      <c r="AA176" s="4"/>
      <c r="AB176" s="4"/>
    </row>
    <row r="177" spans="1:28" s="7" customFormat="1" ht="15" hidden="1" x14ac:dyDescent="0.25">
      <c r="B177" s="6">
        <v>311</v>
      </c>
      <c r="C177" s="313" t="s">
        <v>619</v>
      </c>
      <c r="D177" s="4">
        <f t="shared" ref="D177:E177" si="69">SUM(D178+D179+D180+D181)</f>
        <v>0</v>
      </c>
      <c r="E177" s="4">
        <f t="shared" si="69"/>
        <v>0</v>
      </c>
      <c r="F177" s="202">
        <f t="shared" si="60"/>
        <v>0</v>
      </c>
      <c r="G177" s="4"/>
      <c r="H177" s="4">
        <f t="shared" ref="H177:J177" si="70">SUM(H178+H179+H180+H181)</f>
        <v>0</v>
      </c>
      <c r="I177" s="4"/>
      <c r="J177" s="4">
        <f t="shared" si="70"/>
        <v>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01"/>
      <c r="V177" s="202"/>
      <c r="W177" s="202"/>
      <c r="X177" s="4"/>
      <c r="Y177" s="202"/>
      <c r="Z177" s="4">
        <f t="shared" ref="Z177" si="71">SUM(Z178+Z179+Z180+Z181)</f>
        <v>0</v>
      </c>
      <c r="AA177" s="4"/>
      <c r="AB177" s="4"/>
    </row>
    <row r="178" spans="1:28" s="203" customFormat="1" ht="15" hidden="1" x14ac:dyDescent="0.25">
      <c r="A178" s="198"/>
      <c r="B178" s="199" t="s">
        <v>0</v>
      </c>
      <c r="C178" s="313" t="s">
        <v>612</v>
      </c>
      <c r="D178" s="201"/>
      <c r="E178" s="201"/>
      <c r="F178" s="202">
        <f t="shared" si="60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2"/>
      <c r="W178" s="202"/>
      <c r="X178" s="201"/>
      <c r="Y178" s="202"/>
      <c r="Z178" s="201"/>
      <c r="AA178" s="201"/>
      <c r="AB178" s="201"/>
    </row>
    <row r="179" spans="1:28" s="203" customFormat="1" ht="15" hidden="1" x14ac:dyDescent="0.25">
      <c r="A179" s="198"/>
      <c r="B179" s="199" t="s">
        <v>2</v>
      </c>
      <c r="C179" s="313" t="s">
        <v>616</v>
      </c>
      <c r="D179" s="201"/>
      <c r="E179" s="201"/>
      <c r="F179" s="202">
        <f t="shared" si="60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2"/>
      <c r="W179" s="202"/>
      <c r="X179" s="201"/>
      <c r="Y179" s="202"/>
      <c r="Z179" s="201"/>
      <c r="AA179" s="201"/>
      <c r="AB179" s="201"/>
    </row>
    <row r="180" spans="1:28" s="203" customFormat="1" ht="15" hidden="1" x14ac:dyDescent="0.25">
      <c r="A180" s="198"/>
      <c r="B180" s="199" t="s">
        <v>4</v>
      </c>
      <c r="C180" s="313" t="s">
        <v>619</v>
      </c>
      <c r="D180" s="201"/>
      <c r="E180" s="201"/>
      <c r="F180" s="202">
        <f t="shared" si="60"/>
        <v>0</v>
      </c>
      <c r="G180" s="202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2"/>
      <c r="W180" s="202"/>
      <c r="X180" s="201"/>
      <c r="Y180" s="202"/>
      <c r="Z180" s="201"/>
      <c r="AA180" s="201"/>
      <c r="AB180" s="201"/>
    </row>
    <row r="181" spans="1:28" s="203" customFormat="1" ht="15" hidden="1" x14ac:dyDescent="0.25">
      <c r="A181" s="198"/>
      <c r="B181" s="199" t="s">
        <v>6</v>
      </c>
      <c r="C181" s="313" t="s">
        <v>612</v>
      </c>
      <c r="D181" s="201"/>
      <c r="E181" s="201"/>
      <c r="F181" s="202">
        <f t="shared" si="60"/>
        <v>0</v>
      </c>
      <c r="G181" s="202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189"/>
      <c r="V181" s="202"/>
      <c r="W181" s="202"/>
      <c r="X181" s="201"/>
      <c r="Y181" s="202"/>
      <c r="Z181" s="201"/>
      <c r="AA181" s="201"/>
      <c r="AB181" s="201"/>
    </row>
    <row r="182" spans="1:28" s="190" customFormat="1" ht="15" hidden="1" x14ac:dyDescent="0.25">
      <c r="A182" s="187"/>
      <c r="B182" s="187">
        <v>312</v>
      </c>
      <c r="C182" s="313" t="s">
        <v>616</v>
      </c>
      <c r="D182" s="189">
        <f>SUM(D183)</f>
        <v>0</v>
      </c>
      <c r="E182" s="189">
        <f t="shared" ref="E182:J182" si="72">SUM(E183)</f>
        <v>0</v>
      </c>
      <c r="F182" s="202">
        <f t="shared" si="60"/>
        <v>0</v>
      </c>
      <c r="G182" s="189"/>
      <c r="H182" s="189">
        <f t="shared" si="72"/>
        <v>0</v>
      </c>
      <c r="I182" s="189"/>
      <c r="J182" s="189">
        <f t="shared" si="72"/>
        <v>0</v>
      </c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201"/>
      <c r="V182" s="202"/>
      <c r="W182" s="202"/>
      <c r="X182" s="189"/>
      <c r="Y182" s="202"/>
      <c r="Z182" s="189">
        <f t="shared" ref="Z182" si="73">SUM(Z183)</f>
        <v>0</v>
      </c>
      <c r="AA182" s="189"/>
      <c r="AB182" s="189"/>
    </row>
    <row r="183" spans="1:28" s="203" customFormat="1" ht="15" hidden="1" x14ac:dyDescent="0.25">
      <c r="A183" s="198"/>
      <c r="B183" s="199" t="s">
        <v>8</v>
      </c>
      <c r="C183" s="313" t="s">
        <v>619</v>
      </c>
      <c r="D183" s="201"/>
      <c r="E183" s="201"/>
      <c r="F183" s="202">
        <f t="shared" si="60"/>
        <v>0</v>
      </c>
      <c r="G183" s="202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189"/>
      <c r="V183" s="202"/>
      <c r="W183" s="202"/>
      <c r="X183" s="201"/>
      <c r="Y183" s="202"/>
      <c r="Z183" s="201"/>
      <c r="AA183" s="201"/>
      <c r="AB183" s="201"/>
    </row>
    <row r="184" spans="1:28" s="190" customFormat="1" ht="15" hidden="1" x14ac:dyDescent="0.25">
      <c r="A184" s="187"/>
      <c r="B184" s="187">
        <v>313</v>
      </c>
      <c r="C184" s="313" t="s">
        <v>612</v>
      </c>
      <c r="D184" s="189">
        <f t="shared" ref="D184:E184" si="74">SUM(D185+D186+D187)</f>
        <v>0</v>
      </c>
      <c r="E184" s="189">
        <f t="shared" si="74"/>
        <v>0</v>
      </c>
      <c r="F184" s="202">
        <f t="shared" si="60"/>
        <v>0</v>
      </c>
      <c r="G184" s="189"/>
      <c r="H184" s="189">
        <f t="shared" ref="H184:J184" si="75">SUM(H185+H186+H187)</f>
        <v>0</v>
      </c>
      <c r="I184" s="189"/>
      <c r="J184" s="189">
        <f t="shared" si="75"/>
        <v>0</v>
      </c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201"/>
      <c r="V184" s="202"/>
      <c r="W184" s="202"/>
      <c r="X184" s="189"/>
      <c r="Y184" s="202"/>
      <c r="Z184" s="189">
        <f t="shared" ref="Z184" si="76">SUM(Z185+Z186+Z187)</f>
        <v>0</v>
      </c>
      <c r="AA184" s="189"/>
      <c r="AB184" s="189"/>
    </row>
    <row r="185" spans="1:28" s="203" customFormat="1" ht="15" hidden="1" x14ac:dyDescent="0.25">
      <c r="A185" s="198"/>
      <c r="B185" s="199" t="s">
        <v>10</v>
      </c>
      <c r="C185" s="313" t="s">
        <v>616</v>
      </c>
      <c r="D185" s="201"/>
      <c r="E185" s="201"/>
      <c r="F185" s="202">
        <f t="shared" si="60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2"/>
      <c r="W185" s="202"/>
      <c r="X185" s="201"/>
      <c r="Y185" s="202"/>
      <c r="Z185" s="201"/>
      <c r="AA185" s="201"/>
      <c r="AB185" s="201"/>
    </row>
    <row r="186" spans="1:28" s="203" customFormat="1" ht="15" hidden="1" x14ac:dyDescent="0.25">
      <c r="A186" s="198"/>
      <c r="B186" s="199" t="s">
        <v>12</v>
      </c>
      <c r="C186" s="313" t="s">
        <v>619</v>
      </c>
      <c r="D186" s="201"/>
      <c r="E186" s="201"/>
      <c r="F186" s="202">
        <f t="shared" si="60"/>
        <v>0</v>
      </c>
      <c r="G186" s="202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2"/>
      <c r="W186" s="202"/>
      <c r="X186" s="201"/>
      <c r="Y186" s="202"/>
      <c r="Z186" s="201"/>
      <c r="AA186" s="201"/>
      <c r="AB186" s="201"/>
    </row>
    <row r="187" spans="1:28" s="203" customFormat="1" ht="12.75" hidden="1" customHeight="1" x14ac:dyDescent="0.25">
      <c r="A187" s="198"/>
      <c r="B187" s="199" t="s">
        <v>14</v>
      </c>
      <c r="C187" s="313" t="s">
        <v>612</v>
      </c>
      <c r="D187" s="201"/>
      <c r="E187" s="201"/>
      <c r="F187" s="202">
        <f t="shared" si="60"/>
        <v>0</v>
      </c>
      <c r="G187" s="202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189"/>
      <c r="V187" s="202"/>
      <c r="W187" s="202"/>
      <c r="X187" s="201"/>
      <c r="Y187" s="202"/>
      <c r="Z187" s="201"/>
      <c r="AA187" s="201"/>
      <c r="AB187" s="201"/>
    </row>
    <row r="188" spans="1:28" s="190" customFormat="1" ht="12.75" customHeight="1" x14ac:dyDescent="0.25">
      <c r="A188" s="187"/>
      <c r="B188" s="187">
        <v>32</v>
      </c>
      <c r="C188" s="313" t="s">
        <v>616</v>
      </c>
      <c r="D188" s="189">
        <f t="shared" ref="D188:E188" si="77">SUM(D189+D194+D201+D211+D213)</f>
        <v>0</v>
      </c>
      <c r="E188" s="189">
        <f t="shared" si="77"/>
        <v>0</v>
      </c>
      <c r="F188" s="202">
        <f t="shared" si="60"/>
        <v>47780</v>
      </c>
      <c r="G188" s="189"/>
      <c r="H188" s="189">
        <f t="shared" ref="H188:J188" si="78">SUM(H189+H194+H201+H211+H213)</f>
        <v>23890</v>
      </c>
      <c r="I188" s="189"/>
      <c r="J188" s="189">
        <f t="shared" si="78"/>
        <v>23890</v>
      </c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202"/>
      <c r="W188" s="202"/>
      <c r="X188" s="189"/>
      <c r="Y188" s="202"/>
      <c r="Z188" s="189">
        <f t="shared" ref="Z188" si="79">SUM(Z189+Z194+Z201+Z211+Z213)</f>
        <v>23890</v>
      </c>
      <c r="AA188" s="189"/>
      <c r="AB188" s="189"/>
    </row>
    <row r="189" spans="1:28" s="190" customFormat="1" ht="12.75" hidden="1" customHeight="1" x14ac:dyDescent="0.25">
      <c r="A189" s="187"/>
      <c r="B189" s="187">
        <v>321</v>
      </c>
      <c r="C189" s="313" t="s">
        <v>619</v>
      </c>
      <c r="D189" s="189">
        <f t="shared" ref="D189:E189" si="80">SUM(D190+D191+D192+D193)</f>
        <v>0</v>
      </c>
      <c r="E189" s="189">
        <f t="shared" si="80"/>
        <v>0</v>
      </c>
      <c r="F189" s="202">
        <f t="shared" si="60"/>
        <v>0</v>
      </c>
      <c r="G189" s="189"/>
      <c r="H189" s="189">
        <f t="shared" ref="H189:J189" si="81">SUM(H190+H191+H192+H193)</f>
        <v>0</v>
      </c>
      <c r="I189" s="189"/>
      <c r="J189" s="189">
        <f t="shared" si="81"/>
        <v>0</v>
      </c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201"/>
      <c r="V189" s="202"/>
      <c r="W189" s="202"/>
      <c r="X189" s="189"/>
      <c r="Y189" s="202"/>
      <c r="Z189" s="189">
        <f t="shared" ref="Z189" si="82">SUM(Z190+Z191+Z192+Z193)</f>
        <v>0</v>
      </c>
      <c r="AA189" s="189"/>
      <c r="AB189" s="189"/>
    </row>
    <row r="190" spans="1:28" s="203" customFormat="1" ht="15" hidden="1" x14ac:dyDescent="0.25">
      <c r="A190" s="198"/>
      <c r="B190" s="199" t="s">
        <v>16</v>
      </c>
      <c r="C190" s="313" t="s">
        <v>612</v>
      </c>
      <c r="D190" s="201"/>
      <c r="E190" s="201"/>
      <c r="F190" s="202">
        <f t="shared" si="60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2"/>
      <c r="W190" s="202"/>
      <c r="X190" s="201"/>
      <c r="Y190" s="202"/>
      <c r="Z190" s="201"/>
      <c r="AA190" s="201"/>
      <c r="AB190" s="201"/>
    </row>
    <row r="191" spans="1:28" s="203" customFormat="1" ht="15" hidden="1" x14ac:dyDescent="0.25">
      <c r="A191" s="198"/>
      <c r="B191" s="199" t="s">
        <v>18</v>
      </c>
      <c r="C191" s="313" t="s">
        <v>616</v>
      </c>
      <c r="D191" s="201"/>
      <c r="E191" s="201"/>
      <c r="F191" s="202">
        <f t="shared" si="60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2"/>
      <c r="W191" s="202"/>
      <c r="X191" s="201"/>
      <c r="Y191" s="202"/>
      <c r="Z191" s="201"/>
      <c r="AA191" s="201"/>
      <c r="AB191" s="201"/>
    </row>
    <row r="192" spans="1:28" s="203" customFormat="1" ht="15" hidden="1" x14ac:dyDescent="0.25">
      <c r="A192" s="198"/>
      <c r="B192" s="199" t="s">
        <v>20</v>
      </c>
      <c r="C192" s="313" t="s">
        <v>619</v>
      </c>
      <c r="D192" s="201"/>
      <c r="E192" s="201"/>
      <c r="F192" s="202">
        <f t="shared" si="60"/>
        <v>0</v>
      </c>
      <c r="G192" s="202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2"/>
      <c r="W192" s="202"/>
      <c r="X192" s="201"/>
      <c r="Y192" s="202"/>
      <c r="Z192" s="201"/>
      <c r="AA192" s="201"/>
      <c r="AB192" s="201"/>
    </row>
    <row r="193" spans="1:28" s="203" customFormat="1" ht="15" hidden="1" x14ac:dyDescent="0.25">
      <c r="A193" s="198"/>
      <c r="B193" s="198">
        <v>3214</v>
      </c>
      <c r="C193" s="313" t="s">
        <v>612</v>
      </c>
      <c r="D193" s="201"/>
      <c r="E193" s="201"/>
      <c r="F193" s="202">
        <f t="shared" si="60"/>
        <v>0</v>
      </c>
      <c r="G193" s="202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189"/>
      <c r="V193" s="202"/>
      <c r="W193" s="202"/>
      <c r="X193" s="201"/>
      <c r="Y193" s="202"/>
      <c r="Z193" s="201"/>
      <c r="AA193" s="201"/>
      <c r="AB193" s="201"/>
    </row>
    <row r="194" spans="1:28" s="190" customFormat="1" ht="15" hidden="1" x14ac:dyDescent="0.25">
      <c r="A194" s="187"/>
      <c r="B194" s="187">
        <v>322</v>
      </c>
      <c r="C194" s="313" t="s">
        <v>616</v>
      </c>
      <c r="D194" s="189">
        <f t="shared" ref="D194:E194" si="83">SUM(D195+D196+D197+D198+D199+D200)</f>
        <v>0</v>
      </c>
      <c r="E194" s="189">
        <f t="shared" si="83"/>
        <v>0</v>
      </c>
      <c r="F194" s="202">
        <f t="shared" si="60"/>
        <v>0</v>
      </c>
      <c r="G194" s="189"/>
      <c r="H194" s="189">
        <f t="shared" ref="H194:J194" si="84">SUM(H195+H196+H197+H198+H199+H200)</f>
        <v>0</v>
      </c>
      <c r="I194" s="189"/>
      <c r="J194" s="189">
        <f t="shared" si="84"/>
        <v>0</v>
      </c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201"/>
      <c r="V194" s="202"/>
      <c r="W194" s="202"/>
      <c r="X194" s="189"/>
      <c r="Y194" s="202"/>
      <c r="Z194" s="189">
        <f t="shared" ref="Z194" si="85">SUM(Z195+Z196+Z197+Z198+Z199+Z200)</f>
        <v>0</v>
      </c>
      <c r="AA194" s="189"/>
      <c r="AB194" s="189"/>
    </row>
    <row r="195" spans="1:28" s="203" customFormat="1" ht="15" hidden="1" x14ac:dyDescent="0.25">
      <c r="A195" s="198"/>
      <c r="B195" s="199" t="s">
        <v>23</v>
      </c>
      <c r="C195" s="313" t="s">
        <v>619</v>
      </c>
      <c r="D195" s="201"/>
      <c r="E195" s="201"/>
      <c r="F195" s="202">
        <f t="shared" si="60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2"/>
      <c r="W195" s="202"/>
      <c r="X195" s="201"/>
      <c r="Y195" s="202"/>
      <c r="Z195" s="201"/>
      <c r="AA195" s="201"/>
      <c r="AB195" s="201"/>
    </row>
    <row r="196" spans="1:28" s="203" customFormat="1" ht="15" hidden="1" x14ac:dyDescent="0.25">
      <c r="A196" s="198"/>
      <c r="B196" s="199" t="s">
        <v>25</v>
      </c>
      <c r="C196" s="313" t="s">
        <v>612</v>
      </c>
      <c r="D196" s="201"/>
      <c r="E196" s="201"/>
      <c r="F196" s="202">
        <f t="shared" si="60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2"/>
      <c r="W196" s="202"/>
      <c r="X196" s="201"/>
      <c r="Y196" s="202"/>
      <c r="Z196" s="201"/>
      <c r="AA196" s="201"/>
      <c r="AB196" s="201"/>
    </row>
    <row r="197" spans="1:28" s="203" customFormat="1" ht="15" hidden="1" x14ac:dyDescent="0.25">
      <c r="A197" s="198"/>
      <c r="B197" s="199" t="s">
        <v>27</v>
      </c>
      <c r="C197" s="313" t="s">
        <v>616</v>
      </c>
      <c r="D197" s="201"/>
      <c r="E197" s="201"/>
      <c r="F197" s="202">
        <f t="shared" si="60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2"/>
      <c r="W197" s="202"/>
      <c r="X197" s="201"/>
      <c r="Y197" s="202"/>
      <c r="Z197" s="201"/>
      <c r="AA197" s="201"/>
      <c r="AB197" s="201"/>
    </row>
    <row r="198" spans="1:28" s="203" customFormat="1" ht="15" hidden="1" x14ac:dyDescent="0.25">
      <c r="A198" s="198"/>
      <c r="B198" s="199" t="s">
        <v>29</v>
      </c>
      <c r="C198" s="313" t="s">
        <v>619</v>
      </c>
      <c r="D198" s="201"/>
      <c r="E198" s="201"/>
      <c r="F198" s="202">
        <f t="shared" si="60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2"/>
      <c r="W198" s="202"/>
      <c r="X198" s="201"/>
      <c r="Y198" s="202"/>
      <c r="Z198" s="201"/>
      <c r="AA198" s="201"/>
      <c r="AB198" s="201"/>
    </row>
    <row r="199" spans="1:28" s="203" customFormat="1" ht="15" hidden="1" x14ac:dyDescent="0.25">
      <c r="A199" s="198"/>
      <c r="B199" s="199" t="s">
        <v>31</v>
      </c>
      <c r="C199" s="313" t="s">
        <v>612</v>
      </c>
      <c r="D199" s="201"/>
      <c r="E199" s="201"/>
      <c r="F199" s="202">
        <f t="shared" si="60"/>
        <v>0</v>
      </c>
      <c r="G199" s="202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2"/>
      <c r="W199" s="202"/>
      <c r="X199" s="201"/>
      <c r="Y199" s="202"/>
      <c r="Z199" s="201"/>
      <c r="AA199" s="201"/>
      <c r="AB199" s="201"/>
    </row>
    <row r="200" spans="1:28" s="203" customFormat="1" ht="15" hidden="1" x14ac:dyDescent="0.25">
      <c r="A200" s="198"/>
      <c r="B200" s="205" t="s">
        <v>33</v>
      </c>
      <c r="C200" s="313" t="s">
        <v>616</v>
      </c>
      <c r="D200" s="201"/>
      <c r="E200" s="201"/>
      <c r="F200" s="202">
        <f t="shared" si="60"/>
        <v>0</v>
      </c>
      <c r="G200" s="202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189"/>
      <c r="V200" s="202"/>
      <c r="W200" s="202"/>
      <c r="X200" s="201"/>
      <c r="Y200" s="202"/>
      <c r="Z200" s="201"/>
      <c r="AA200" s="201"/>
      <c r="AB200" s="201"/>
    </row>
    <row r="201" spans="1:28" s="190" customFormat="1" ht="15" x14ac:dyDescent="0.25">
      <c r="A201" s="187"/>
      <c r="B201" s="187">
        <v>323</v>
      </c>
      <c r="C201" s="313" t="s">
        <v>619</v>
      </c>
      <c r="D201" s="189">
        <f t="shared" ref="D201:E201" si="86">SUM(D202+D203+D204+D205+D206+D207+D208+D209+D210)</f>
        <v>0</v>
      </c>
      <c r="E201" s="189">
        <f t="shared" si="86"/>
        <v>0</v>
      </c>
      <c r="F201" s="202">
        <f t="shared" si="60"/>
        <v>47780</v>
      </c>
      <c r="G201" s="189"/>
      <c r="H201" s="189">
        <v>23890</v>
      </c>
      <c r="I201" s="189"/>
      <c r="J201" s="189">
        <v>23890</v>
      </c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201"/>
      <c r="V201" s="202"/>
      <c r="W201" s="202"/>
      <c r="X201" s="189"/>
      <c r="Y201" s="202"/>
      <c r="Z201" s="189">
        <v>23890</v>
      </c>
      <c r="AA201" s="189"/>
      <c r="AB201" s="189"/>
    </row>
    <row r="202" spans="1:28" s="203" customFormat="1" hidden="1" x14ac:dyDescent="0.25">
      <c r="A202" s="198"/>
      <c r="B202" s="199" t="s">
        <v>35</v>
      </c>
      <c r="C202" s="200" t="s">
        <v>36</v>
      </c>
      <c r="D202" s="201"/>
      <c r="E202" s="201"/>
      <c r="F202" s="202">
        <f t="shared" si="60"/>
        <v>0</v>
      </c>
      <c r="G202" s="202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2"/>
      <c r="W202" s="202"/>
      <c r="X202" s="201"/>
      <c r="Y202" s="202"/>
      <c r="Z202" s="201"/>
      <c r="AA202" s="201"/>
      <c r="AB202" s="201"/>
    </row>
    <row r="203" spans="1:28" s="203" customFormat="1" hidden="1" x14ac:dyDescent="0.25">
      <c r="A203" s="198"/>
      <c r="B203" s="199" t="s">
        <v>37</v>
      </c>
      <c r="C203" s="200" t="s">
        <v>38</v>
      </c>
      <c r="D203" s="201"/>
      <c r="E203" s="201"/>
      <c r="F203" s="202">
        <f t="shared" si="60"/>
        <v>0</v>
      </c>
      <c r="G203" s="202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2"/>
      <c r="W203" s="202"/>
      <c r="X203" s="201"/>
      <c r="Y203" s="202"/>
      <c r="Z203" s="201"/>
      <c r="AA203" s="201"/>
      <c r="AB203" s="201"/>
    </row>
    <row r="204" spans="1:28" s="203" customFormat="1" hidden="1" x14ac:dyDescent="0.25">
      <c r="A204" s="198"/>
      <c r="B204" s="199" t="s">
        <v>39</v>
      </c>
      <c r="C204" s="200" t="s">
        <v>40</v>
      </c>
      <c r="D204" s="201"/>
      <c r="E204" s="201"/>
      <c r="F204" s="202">
        <f t="shared" si="60"/>
        <v>0</v>
      </c>
      <c r="G204" s="202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2"/>
      <c r="W204" s="202"/>
      <c r="X204" s="201"/>
      <c r="Y204" s="202"/>
      <c r="Z204" s="201"/>
      <c r="AA204" s="201"/>
      <c r="AB204" s="201"/>
    </row>
    <row r="205" spans="1:28" s="203" customFormat="1" hidden="1" x14ac:dyDescent="0.25">
      <c r="A205" s="198"/>
      <c r="B205" s="199" t="s">
        <v>41</v>
      </c>
      <c r="C205" s="200" t="s">
        <v>42</v>
      </c>
      <c r="D205" s="201"/>
      <c r="E205" s="201"/>
      <c r="F205" s="202">
        <f t="shared" si="60"/>
        <v>0</v>
      </c>
      <c r="G205" s="202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2"/>
      <c r="W205" s="202"/>
      <c r="X205" s="201"/>
      <c r="Y205" s="202"/>
      <c r="Z205" s="201"/>
      <c r="AA205" s="201"/>
      <c r="AB205" s="201"/>
    </row>
    <row r="206" spans="1:28" s="203" customFormat="1" hidden="1" x14ac:dyDescent="0.25">
      <c r="A206" s="198"/>
      <c r="B206" s="199" t="s">
        <v>43</v>
      </c>
      <c r="C206" s="200" t="s">
        <v>44</v>
      </c>
      <c r="D206" s="201"/>
      <c r="E206" s="201"/>
      <c r="F206" s="202">
        <f t="shared" ref="F206:F237" si="87">SUM(H206:U206)</f>
        <v>0</v>
      </c>
      <c r="G206" s="202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2"/>
      <c r="W206" s="202"/>
      <c r="X206" s="201"/>
      <c r="Y206" s="202"/>
      <c r="Z206" s="201"/>
      <c r="AA206" s="201"/>
      <c r="AB206" s="201"/>
    </row>
    <row r="207" spans="1:28" s="203" customFormat="1" hidden="1" x14ac:dyDescent="0.25">
      <c r="A207" s="198"/>
      <c r="B207" s="199" t="s">
        <v>45</v>
      </c>
      <c r="C207" s="200" t="s">
        <v>46</v>
      </c>
      <c r="D207" s="201"/>
      <c r="E207" s="201"/>
      <c r="F207" s="202">
        <f t="shared" si="87"/>
        <v>0</v>
      </c>
      <c r="G207" s="202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2"/>
      <c r="W207" s="202"/>
      <c r="X207" s="201"/>
      <c r="Y207" s="202"/>
      <c r="Z207" s="201"/>
      <c r="AA207" s="201"/>
      <c r="AB207" s="201"/>
    </row>
    <row r="208" spans="1:28" s="203" customFormat="1" x14ac:dyDescent="0.25">
      <c r="A208" s="198"/>
      <c r="B208" s="199" t="s">
        <v>47</v>
      </c>
      <c r="C208" s="200" t="s">
        <v>48</v>
      </c>
      <c r="D208" s="201"/>
      <c r="E208" s="201"/>
      <c r="F208" s="202">
        <f t="shared" si="87"/>
        <v>47780</v>
      </c>
      <c r="G208" s="202"/>
      <c r="H208" s="201">
        <v>23890</v>
      </c>
      <c r="I208" s="201"/>
      <c r="J208" s="201">
        <v>23890</v>
      </c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2"/>
      <c r="W208" s="202"/>
      <c r="X208" s="201"/>
      <c r="Y208" s="202"/>
      <c r="Z208" s="201">
        <v>23890</v>
      </c>
      <c r="AA208" s="201"/>
      <c r="AB208" s="201"/>
    </row>
    <row r="209" spans="1:28" s="203" customFormat="1" hidden="1" x14ac:dyDescent="0.25">
      <c r="A209" s="198"/>
      <c r="B209" s="199" t="s">
        <v>49</v>
      </c>
      <c r="C209" s="200" t="s">
        <v>50</v>
      </c>
      <c r="D209" s="201"/>
      <c r="E209" s="201"/>
      <c r="F209" s="202">
        <f t="shared" si="87"/>
        <v>0</v>
      </c>
      <c r="G209" s="202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2"/>
      <c r="W209" s="202"/>
      <c r="X209" s="201"/>
      <c r="Y209" s="202"/>
      <c r="Z209" s="201"/>
      <c r="AA209" s="202"/>
      <c r="AB209" s="202"/>
    </row>
    <row r="210" spans="1:28" s="203" customFormat="1" hidden="1" x14ac:dyDescent="0.25">
      <c r="A210" s="198"/>
      <c r="B210" s="199" t="s">
        <v>51</v>
      </c>
      <c r="C210" s="200" t="s">
        <v>52</v>
      </c>
      <c r="D210" s="201"/>
      <c r="E210" s="201"/>
      <c r="F210" s="202">
        <f t="shared" si="87"/>
        <v>0</v>
      </c>
      <c r="G210" s="202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189"/>
      <c r="V210" s="202"/>
      <c r="W210" s="202"/>
      <c r="X210" s="201"/>
      <c r="Y210" s="202"/>
      <c r="Z210" s="201"/>
      <c r="AA210" s="202"/>
      <c r="AB210" s="202"/>
    </row>
    <row r="211" spans="1:28" s="190" customFormat="1" hidden="1" x14ac:dyDescent="0.25">
      <c r="A211" s="187"/>
      <c r="B211" s="187">
        <v>324</v>
      </c>
      <c r="C211" s="188"/>
      <c r="D211" s="189">
        <f>SUM(D212)</f>
        <v>0</v>
      </c>
      <c r="E211" s="189">
        <f t="shared" ref="E211:J211" si="88">SUM(E212)</f>
        <v>0</v>
      </c>
      <c r="F211" s="202">
        <f t="shared" si="87"/>
        <v>0</v>
      </c>
      <c r="G211" s="189"/>
      <c r="H211" s="189">
        <f t="shared" si="88"/>
        <v>0</v>
      </c>
      <c r="I211" s="189"/>
      <c r="J211" s="189">
        <f t="shared" si="88"/>
        <v>0</v>
      </c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201"/>
      <c r="V211" s="202"/>
      <c r="W211" s="202"/>
      <c r="X211" s="189"/>
      <c r="Y211" s="202"/>
      <c r="Z211" s="189">
        <f t="shared" ref="Z211" si="89">SUM(Z212)</f>
        <v>0</v>
      </c>
      <c r="AA211" s="202"/>
      <c r="AB211" s="202"/>
    </row>
    <row r="212" spans="1:28" s="203" customFormat="1" hidden="1" x14ac:dyDescent="0.25">
      <c r="A212" s="198"/>
      <c r="B212" s="204" t="s">
        <v>54</v>
      </c>
      <c r="C212" s="200" t="s">
        <v>53</v>
      </c>
      <c r="D212" s="201"/>
      <c r="E212" s="201"/>
      <c r="F212" s="202">
        <f t="shared" si="87"/>
        <v>0</v>
      </c>
      <c r="G212" s="202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189"/>
      <c r="V212" s="202"/>
      <c r="W212" s="202"/>
      <c r="X212" s="201"/>
      <c r="Y212" s="202"/>
      <c r="Z212" s="201"/>
      <c r="AA212" s="202"/>
      <c r="AB212" s="202"/>
    </row>
    <row r="213" spans="1:28" s="190" customFormat="1" hidden="1" x14ac:dyDescent="0.25">
      <c r="A213" s="187"/>
      <c r="B213" s="195" t="s">
        <v>549</v>
      </c>
      <c r="C213" s="188"/>
      <c r="D213" s="189">
        <f t="shared" ref="D213:E213" si="90">SUM(D214+D215+D216+D217+D218+D219+D220)</f>
        <v>0</v>
      </c>
      <c r="E213" s="189">
        <f t="shared" si="90"/>
        <v>0</v>
      </c>
      <c r="F213" s="202">
        <f t="shared" si="87"/>
        <v>0</v>
      </c>
      <c r="G213" s="189"/>
      <c r="H213" s="189">
        <f t="shared" ref="H213" si="91">SUM(H214+H215+H216+H217+H218+H219+H220)</f>
        <v>0</v>
      </c>
      <c r="I213" s="189"/>
      <c r="J213" s="189">
        <f t="shared" ref="J213" si="92">SUM(J214+J215+J216+J217+J218+J219+J220)</f>
        <v>0</v>
      </c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201"/>
      <c r="V213" s="202"/>
      <c r="W213" s="202"/>
      <c r="X213" s="189"/>
      <c r="Y213" s="202"/>
      <c r="Z213" s="189">
        <f t="shared" ref="Z213" si="93">SUM(Z214+Z215+Z216+Z217+Z218+Z219+Z220)</f>
        <v>0</v>
      </c>
      <c r="AA213" s="202"/>
      <c r="AB213" s="202"/>
    </row>
    <row r="214" spans="1:28" s="203" customFormat="1" ht="12.75" hidden="1" customHeight="1" x14ac:dyDescent="0.25">
      <c r="A214" s="198"/>
      <c r="B214" s="199" t="s">
        <v>56</v>
      </c>
      <c r="C214" s="200" t="s">
        <v>57</v>
      </c>
      <c r="D214" s="201"/>
      <c r="E214" s="201"/>
      <c r="F214" s="202">
        <f t="shared" si="87"/>
        <v>0</v>
      </c>
      <c r="G214" s="202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2"/>
      <c r="W214" s="202"/>
      <c r="X214" s="201"/>
      <c r="Y214" s="202"/>
      <c r="Z214" s="201"/>
      <c r="AA214" s="202"/>
      <c r="AB214" s="202"/>
    </row>
    <row r="215" spans="1:28" s="203" customFormat="1" hidden="1" x14ac:dyDescent="0.25">
      <c r="A215" s="198"/>
      <c r="B215" s="199" t="s">
        <v>58</v>
      </c>
      <c r="C215" s="200" t="s">
        <v>59</v>
      </c>
      <c r="D215" s="201"/>
      <c r="E215" s="201"/>
      <c r="F215" s="202">
        <f t="shared" si="87"/>
        <v>0</v>
      </c>
      <c r="G215" s="202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2"/>
      <c r="W215" s="202"/>
      <c r="X215" s="201"/>
      <c r="Y215" s="202"/>
      <c r="Z215" s="201"/>
      <c r="AA215" s="202"/>
      <c r="AB215" s="202"/>
    </row>
    <row r="216" spans="1:28" s="203" customFormat="1" hidden="1" x14ac:dyDescent="0.25">
      <c r="A216" s="198"/>
      <c r="B216" s="199" t="s">
        <v>60</v>
      </c>
      <c r="C216" s="200" t="s">
        <v>61</v>
      </c>
      <c r="D216" s="201"/>
      <c r="E216" s="201"/>
      <c r="F216" s="202">
        <f t="shared" si="87"/>
        <v>0</v>
      </c>
      <c r="G216" s="202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2"/>
      <c r="W216" s="202"/>
      <c r="X216" s="201"/>
      <c r="Y216" s="202"/>
      <c r="Z216" s="201"/>
      <c r="AA216" s="202"/>
      <c r="AB216" s="202"/>
    </row>
    <row r="217" spans="1:28" s="203" customFormat="1" hidden="1" x14ac:dyDescent="0.25">
      <c r="A217" s="198"/>
      <c r="B217" s="199" t="s">
        <v>62</v>
      </c>
      <c r="C217" s="200" t="s">
        <v>63</v>
      </c>
      <c r="D217" s="201"/>
      <c r="E217" s="201"/>
      <c r="F217" s="202">
        <f t="shared" si="87"/>
        <v>0</v>
      </c>
      <c r="G217" s="202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2"/>
      <c r="W217" s="202"/>
      <c r="X217" s="201"/>
      <c r="Y217" s="202"/>
      <c r="Z217" s="201"/>
      <c r="AA217" s="202"/>
      <c r="AB217" s="202"/>
    </row>
    <row r="218" spans="1:28" s="203" customFormat="1" hidden="1" x14ac:dyDescent="0.25">
      <c r="A218" s="198"/>
      <c r="B218" s="198">
        <v>3295</v>
      </c>
      <c r="C218" s="200" t="s">
        <v>64</v>
      </c>
      <c r="D218" s="201"/>
      <c r="E218" s="201"/>
      <c r="F218" s="202">
        <f t="shared" si="87"/>
        <v>0</v>
      </c>
      <c r="G218" s="202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2"/>
      <c r="W218" s="202"/>
      <c r="X218" s="201"/>
      <c r="Y218" s="202"/>
      <c r="Z218" s="201"/>
      <c r="AA218" s="202"/>
      <c r="AB218" s="202"/>
    </row>
    <row r="219" spans="1:28" s="203" customFormat="1" hidden="1" x14ac:dyDescent="0.25">
      <c r="A219" s="198"/>
      <c r="B219" s="198">
        <v>3296</v>
      </c>
      <c r="C219" s="206" t="s">
        <v>65</v>
      </c>
      <c r="D219" s="201"/>
      <c r="E219" s="201"/>
      <c r="F219" s="202">
        <f t="shared" si="87"/>
        <v>0</v>
      </c>
      <c r="G219" s="202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2"/>
      <c r="W219" s="202"/>
      <c r="X219" s="201"/>
      <c r="Y219" s="202"/>
      <c r="Z219" s="201"/>
      <c r="AA219" s="202"/>
      <c r="AB219" s="202"/>
    </row>
    <row r="220" spans="1:28" s="203" customFormat="1" hidden="1" x14ac:dyDescent="0.25">
      <c r="A220" s="198"/>
      <c r="B220" s="199" t="s">
        <v>66</v>
      </c>
      <c r="C220" s="200" t="s">
        <v>55</v>
      </c>
      <c r="D220" s="201"/>
      <c r="E220" s="201"/>
      <c r="F220" s="202">
        <f t="shared" si="87"/>
        <v>0</v>
      </c>
      <c r="G220" s="202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189"/>
      <c r="V220" s="202"/>
      <c r="W220" s="202"/>
      <c r="X220" s="201"/>
      <c r="Y220" s="202"/>
      <c r="Z220" s="201"/>
      <c r="AA220" s="202"/>
      <c r="AB220" s="202"/>
    </row>
    <row r="221" spans="1:28" s="190" customFormat="1" hidden="1" x14ac:dyDescent="0.25">
      <c r="A221" s="6"/>
      <c r="B221" s="187">
        <v>34</v>
      </c>
      <c r="C221" s="188" t="s">
        <v>67</v>
      </c>
      <c r="D221" s="189">
        <f t="shared" ref="D221:E221" si="94">SUM(D222+D227)</f>
        <v>0</v>
      </c>
      <c r="E221" s="189">
        <f t="shared" si="94"/>
        <v>0</v>
      </c>
      <c r="F221" s="202">
        <f t="shared" si="87"/>
        <v>0</v>
      </c>
      <c r="G221" s="189"/>
      <c r="H221" s="189">
        <f t="shared" ref="H221" si="95">SUM(H222+H227)</f>
        <v>0</v>
      </c>
      <c r="I221" s="189"/>
      <c r="J221" s="189">
        <f t="shared" ref="J221" si="96">SUM(J222+J227)</f>
        <v>0</v>
      </c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202"/>
      <c r="W221" s="202"/>
      <c r="X221" s="189"/>
      <c r="Y221" s="202"/>
      <c r="Z221" s="189">
        <f t="shared" ref="Z221" si="97">SUM(Z222+Z227)</f>
        <v>0</v>
      </c>
      <c r="AA221" s="202"/>
      <c r="AB221" s="202"/>
    </row>
    <row r="222" spans="1:28" s="190" customFormat="1" hidden="1" x14ac:dyDescent="0.25">
      <c r="A222" s="187"/>
      <c r="B222" s="187">
        <v>342</v>
      </c>
      <c r="C222" s="188" t="s">
        <v>68</v>
      </c>
      <c r="D222" s="189">
        <f t="shared" ref="D222:E222" si="98">SUM(D223+D224+D225+D226)</f>
        <v>0</v>
      </c>
      <c r="E222" s="189">
        <f t="shared" si="98"/>
        <v>0</v>
      </c>
      <c r="F222" s="202">
        <f t="shared" si="87"/>
        <v>0</v>
      </c>
      <c r="G222" s="189"/>
      <c r="H222" s="189">
        <f t="shared" ref="H222" si="99">SUM(H223+H224+H225+H226)</f>
        <v>0</v>
      </c>
      <c r="I222" s="189"/>
      <c r="J222" s="189">
        <f t="shared" ref="J222" si="100">SUM(J223+J224+J225+J226)</f>
        <v>0</v>
      </c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201"/>
      <c r="V222" s="202"/>
      <c r="W222" s="202"/>
      <c r="X222" s="189"/>
      <c r="Y222" s="202"/>
      <c r="Z222" s="189">
        <f t="shared" ref="Z222" si="101">SUM(Z223+Z224+Z225+Z226)</f>
        <v>0</v>
      </c>
      <c r="AA222" s="202"/>
      <c r="AB222" s="202"/>
    </row>
    <row r="223" spans="1:28" s="203" customFormat="1" ht="27.75" hidden="1" customHeight="1" x14ac:dyDescent="0.25">
      <c r="A223" s="198"/>
      <c r="B223" s="199" t="s">
        <v>69</v>
      </c>
      <c r="C223" s="200" t="s">
        <v>70</v>
      </c>
      <c r="D223" s="201"/>
      <c r="E223" s="201"/>
      <c r="F223" s="202">
        <f t="shared" si="87"/>
        <v>0</v>
      </c>
      <c r="G223" s="202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2"/>
      <c r="W223" s="202"/>
      <c r="X223" s="201"/>
      <c r="Y223" s="202"/>
      <c r="Z223" s="201"/>
      <c r="AA223" s="202"/>
      <c r="AB223" s="202"/>
    </row>
    <row r="224" spans="1:28" s="203" customFormat="1" hidden="1" x14ac:dyDescent="0.25">
      <c r="A224" s="198"/>
      <c r="B224" s="198">
        <v>3426</v>
      </c>
      <c r="C224" s="200" t="s">
        <v>71</v>
      </c>
      <c r="D224" s="201"/>
      <c r="E224" s="201"/>
      <c r="F224" s="202">
        <f t="shared" si="87"/>
        <v>0</v>
      </c>
      <c r="G224" s="202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2"/>
      <c r="W224" s="202"/>
      <c r="X224" s="201"/>
      <c r="Y224" s="202"/>
      <c r="Z224" s="201"/>
      <c r="AA224" s="202"/>
      <c r="AB224" s="202"/>
    </row>
    <row r="225" spans="1:28" s="203" customFormat="1" ht="27" hidden="1" x14ac:dyDescent="0.25">
      <c r="A225" s="198"/>
      <c r="B225" s="198">
        <v>3427</v>
      </c>
      <c r="C225" s="200" t="s">
        <v>72</v>
      </c>
      <c r="D225" s="201"/>
      <c r="E225" s="201"/>
      <c r="F225" s="202">
        <f t="shared" si="87"/>
        <v>0</v>
      </c>
      <c r="G225" s="202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2"/>
      <c r="W225" s="202"/>
      <c r="X225" s="201"/>
      <c r="Y225" s="202"/>
      <c r="Z225" s="201"/>
      <c r="AA225" s="202"/>
      <c r="AB225" s="202"/>
    </row>
    <row r="226" spans="1:28" s="203" customFormat="1" hidden="1" x14ac:dyDescent="0.25">
      <c r="A226" s="198"/>
      <c r="B226" s="198">
        <v>3428</v>
      </c>
      <c r="C226" s="200" t="s">
        <v>73</v>
      </c>
      <c r="D226" s="201"/>
      <c r="E226" s="201"/>
      <c r="F226" s="202">
        <f t="shared" si="87"/>
        <v>0</v>
      </c>
      <c r="G226" s="202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189"/>
      <c r="V226" s="202"/>
      <c r="W226" s="202"/>
      <c r="X226" s="201"/>
      <c r="Y226" s="202"/>
      <c r="Z226" s="201"/>
      <c r="AA226" s="202"/>
      <c r="AB226" s="202"/>
    </row>
    <row r="227" spans="1:28" s="190" customFormat="1" hidden="1" x14ac:dyDescent="0.25">
      <c r="A227" s="187"/>
      <c r="B227" s="187">
        <v>343</v>
      </c>
      <c r="C227" s="188"/>
      <c r="D227" s="189">
        <f t="shared" ref="D227:E227" si="102">SUM(D228+D229+D230+D231)</f>
        <v>0</v>
      </c>
      <c r="E227" s="189">
        <f t="shared" si="102"/>
        <v>0</v>
      </c>
      <c r="F227" s="202">
        <f t="shared" si="87"/>
        <v>0</v>
      </c>
      <c r="G227" s="189"/>
      <c r="H227" s="189">
        <f t="shared" ref="H227" si="103">SUM(H228+H229+H230+H231)</f>
        <v>0</v>
      </c>
      <c r="I227" s="189"/>
      <c r="J227" s="189">
        <f t="shared" ref="J227" si="104">SUM(J228+J229+J230+J231)</f>
        <v>0</v>
      </c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201"/>
      <c r="V227" s="202"/>
      <c r="W227" s="202"/>
      <c r="X227" s="189"/>
      <c r="Y227" s="202"/>
      <c r="Z227" s="189">
        <f t="shared" ref="Z227" si="105">SUM(Z228+Z229+Z230+Z231)</f>
        <v>0</v>
      </c>
      <c r="AA227" s="202"/>
      <c r="AB227" s="202"/>
    </row>
    <row r="228" spans="1:28" s="203" customFormat="1" hidden="1" x14ac:dyDescent="0.25">
      <c r="A228" s="198"/>
      <c r="B228" s="199" t="s">
        <v>74</v>
      </c>
      <c r="C228" s="200" t="s">
        <v>75</v>
      </c>
      <c r="D228" s="201"/>
      <c r="E228" s="201"/>
      <c r="F228" s="202">
        <f t="shared" si="87"/>
        <v>0</v>
      </c>
      <c r="G228" s="202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2"/>
      <c r="W228" s="202"/>
      <c r="X228" s="201"/>
      <c r="Y228" s="202"/>
      <c r="Z228" s="201"/>
      <c r="AA228" s="202"/>
      <c r="AB228" s="202"/>
    </row>
    <row r="229" spans="1:28" s="203" customFormat="1" hidden="1" x14ac:dyDescent="0.25">
      <c r="A229" s="198"/>
      <c r="B229" s="199" t="s">
        <v>76</v>
      </c>
      <c r="C229" s="200" t="s">
        <v>77</v>
      </c>
      <c r="D229" s="201"/>
      <c r="E229" s="201"/>
      <c r="F229" s="202">
        <f t="shared" si="87"/>
        <v>0</v>
      </c>
      <c r="G229" s="202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2"/>
      <c r="W229" s="202"/>
      <c r="X229" s="201"/>
      <c r="Y229" s="202"/>
      <c r="Z229" s="201"/>
      <c r="AA229" s="202"/>
      <c r="AB229" s="202"/>
    </row>
    <row r="230" spans="1:28" s="203" customFormat="1" hidden="1" x14ac:dyDescent="0.25">
      <c r="A230" s="198"/>
      <c r="B230" s="199" t="s">
        <v>78</v>
      </c>
      <c r="C230" s="200" t="s">
        <v>79</v>
      </c>
      <c r="D230" s="201"/>
      <c r="E230" s="201"/>
      <c r="F230" s="202">
        <f t="shared" si="87"/>
        <v>0</v>
      </c>
      <c r="G230" s="202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2"/>
      <c r="W230" s="202"/>
      <c r="X230" s="201"/>
      <c r="Y230" s="202"/>
      <c r="Z230" s="201"/>
      <c r="AA230" s="202"/>
      <c r="AB230" s="202"/>
    </row>
    <row r="231" spans="1:28" s="203" customFormat="1" hidden="1" x14ac:dyDescent="0.25">
      <c r="A231" s="198"/>
      <c r="B231" s="199" t="s">
        <v>80</v>
      </c>
      <c r="C231" s="200" t="s">
        <v>81</v>
      </c>
      <c r="D231" s="201"/>
      <c r="E231" s="201"/>
      <c r="F231" s="202">
        <f t="shared" si="87"/>
        <v>0</v>
      </c>
      <c r="G231" s="202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4"/>
      <c r="V231" s="202"/>
      <c r="W231" s="202"/>
      <c r="X231" s="201"/>
      <c r="Y231" s="202"/>
      <c r="Z231" s="201"/>
      <c r="AA231" s="202"/>
      <c r="AB231" s="202"/>
    </row>
    <row r="232" spans="1:28" s="7" customFormat="1" hidden="1" x14ac:dyDescent="0.25">
      <c r="B232" s="5">
        <v>4</v>
      </c>
      <c r="C232" s="7" t="s">
        <v>118</v>
      </c>
      <c r="D232" s="4">
        <f>SUM(D233)</f>
        <v>0</v>
      </c>
      <c r="E232" s="4">
        <f t="shared" ref="E232:J232" si="106">SUM(E233)</f>
        <v>0</v>
      </c>
      <c r="F232" s="202">
        <f t="shared" si="87"/>
        <v>0</v>
      </c>
      <c r="G232" s="4"/>
      <c r="H232" s="4">
        <f t="shared" si="106"/>
        <v>0</v>
      </c>
      <c r="I232" s="4"/>
      <c r="J232" s="4">
        <f t="shared" si="106"/>
        <v>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202"/>
      <c r="W232" s="202"/>
      <c r="X232" s="4"/>
      <c r="Y232" s="202"/>
      <c r="Z232" s="4">
        <f t="shared" ref="Z232" si="107">SUM(Z233)</f>
        <v>0</v>
      </c>
      <c r="AA232" s="202"/>
      <c r="AB232" s="202"/>
    </row>
    <row r="233" spans="1:28" s="7" customFormat="1" hidden="1" x14ac:dyDescent="0.25">
      <c r="B233" s="5">
        <v>42</v>
      </c>
      <c r="D233" s="4">
        <f t="shared" ref="D233:E233" si="108">SUM(D234+D242+D245+D250)</f>
        <v>0</v>
      </c>
      <c r="E233" s="4">
        <f t="shared" si="108"/>
        <v>0</v>
      </c>
      <c r="F233" s="202">
        <f t="shared" si="87"/>
        <v>0</v>
      </c>
      <c r="G233" s="4"/>
      <c r="H233" s="4">
        <f t="shared" ref="H233" si="109">SUM(H234+H242+H245+H250)</f>
        <v>0</v>
      </c>
      <c r="I233" s="4"/>
      <c r="J233" s="4">
        <f t="shared" ref="J233" si="110">SUM(J234+J242+J245+J250)</f>
        <v>0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202"/>
      <c r="W233" s="202"/>
      <c r="X233" s="4"/>
      <c r="Y233" s="202"/>
      <c r="Z233" s="4">
        <f t="shared" ref="Z233" si="111">SUM(Z234+Z242+Z245+Z250)</f>
        <v>0</v>
      </c>
      <c r="AA233" s="202"/>
      <c r="AB233" s="202"/>
    </row>
    <row r="234" spans="1:28" s="7" customFormat="1" hidden="1" x14ac:dyDescent="0.25">
      <c r="B234" s="5">
        <v>422</v>
      </c>
      <c r="D234" s="4">
        <f t="shared" ref="D234:E234" si="112">SUM(D235+D236+D237+D238+D239+D240+D241)</f>
        <v>0</v>
      </c>
      <c r="E234" s="4">
        <f t="shared" si="112"/>
        <v>0</v>
      </c>
      <c r="F234" s="202">
        <f t="shared" si="87"/>
        <v>0</v>
      </c>
      <c r="G234" s="4"/>
      <c r="H234" s="4">
        <f t="shared" ref="H234" si="113">SUM(H235+H236+H237+H238+H239+H240+H241)</f>
        <v>0</v>
      </c>
      <c r="I234" s="4"/>
      <c r="J234" s="4">
        <f t="shared" ref="J234" si="114">SUM(J235+J236+J237+J238+J239+J240+J241)</f>
        <v>0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201"/>
      <c r="V234" s="202"/>
      <c r="W234" s="202"/>
      <c r="X234" s="4"/>
      <c r="Y234" s="202"/>
      <c r="Z234" s="4">
        <f t="shared" ref="Z234" si="115">SUM(Z235+Z236+Z237+Z238+Z239+Z240+Z241)</f>
        <v>0</v>
      </c>
      <c r="AA234" s="202"/>
      <c r="AB234" s="202"/>
    </row>
    <row r="235" spans="1:28" s="210" customFormat="1" hidden="1" x14ac:dyDescent="0.25">
      <c r="A235" s="207"/>
      <c r="B235" s="208" t="s">
        <v>82</v>
      </c>
      <c r="C235" s="209" t="s">
        <v>83</v>
      </c>
      <c r="D235" s="201"/>
      <c r="E235" s="201"/>
      <c r="F235" s="202">
        <f t="shared" si="87"/>
        <v>0</v>
      </c>
      <c r="G235" s="202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2"/>
      <c r="W235" s="202"/>
      <c r="X235" s="201"/>
      <c r="Y235" s="202"/>
      <c r="Z235" s="201"/>
      <c r="AA235" s="202"/>
      <c r="AB235" s="202"/>
    </row>
    <row r="236" spans="1:28" s="210" customFormat="1" hidden="1" x14ac:dyDescent="0.25">
      <c r="A236" s="207"/>
      <c r="B236" s="208" t="s">
        <v>84</v>
      </c>
      <c r="C236" s="209" t="s">
        <v>85</v>
      </c>
      <c r="D236" s="201"/>
      <c r="E236" s="201"/>
      <c r="F236" s="202">
        <f t="shared" si="87"/>
        <v>0</v>
      </c>
      <c r="G236" s="202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2"/>
      <c r="W236" s="202"/>
      <c r="X236" s="201"/>
      <c r="Y236" s="202"/>
      <c r="Z236" s="201"/>
      <c r="AA236" s="202"/>
      <c r="AB236" s="202"/>
    </row>
    <row r="237" spans="1:28" s="210" customFormat="1" hidden="1" x14ac:dyDescent="0.25">
      <c r="A237" s="207"/>
      <c r="B237" s="208" t="s">
        <v>86</v>
      </c>
      <c r="C237" s="209" t="s">
        <v>87</v>
      </c>
      <c r="D237" s="201"/>
      <c r="E237" s="201"/>
      <c r="F237" s="202">
        <f t="shared" si="87"/>
        <v>0</v>
      </c>
      <c r="G237" s="202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2"/>
      <c r="W237" s="202"/>
      <c r="X237" s="201"/>
      <c r="Y237" s="202"/>
      <c r="Z237" s="201"/>
      <c r="AA237" s="202"/>
      <c r="AB237" s="202"/>
    </row>
    <row r="238" spans="1:28" s="210" customFormat="1" hidden="1" x14ac:dyDescent="0.25">
      <c r="A238" s="207"/>
      <c r="B238" s="208" t="s">
        <v>88</v>
      </c>
      <c r="C238" s="209" t="s">
        <v>89</v>
      </c>
      <c r="D238" s="201"/>
      <c r="E238" s="201"/>
      <c r="F238" s="202">
        <f t="shared" ref="F238:F252" si="116">SUM(H238:U238)</f>
        <v>0</v>
      </c>
      <c r="G238" s="202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2"/>
      <c r="W238" s="202"/>
      <c r="X238" s="201"/>
      <c r="Y238" s="202"/>
      <c r="Z238" s="201"/>
      <c r="AA238" s="202"/>
      <c r="AB238" s="202"/>
    </row>
    <row r="239" spans="1:28" s="210" customFormat="1" hidden="1" x14ac:dyDescent="0.25">
      <c r="A239" s="207"/>
      <c r="B239" s="208" t="s">
        <v>90</v>
      </c>
      <c r="C239" s="209" t="s">
        <v>91</v>
      </c>
      <c r="D239" s="201"/>
      <c r="E239" s="201"/>
      <c r="F239" s="202">
        <f t="shared" si="116"/>
        <v>0</v>
      </c>
      <c r="G239" s="202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2"/>
      <c r="W239" s="202"/>
      <c r="X239" s="201"/>
      <c r="Y239" s="202"/>
      <c r="Z239" s="201"/>
      <c r="AA239" s="202"/>
      <c r="AB239" s="202"/>
    </row>
    <row r="240" spans="1:28" s="210" customFormat="1" hidden="1" x14ac:dyDescent="0.25">
      <c r="A240" s="207"/>
      <c r="B240" s="208" t="s">
        <v>92</v>
      </c>
      <c r="C240" s="209" t="s">
        <v>93</v>
      </c>
      <c r="D240" s="201"/>
      <c r="E240" s="201"/>
      <c r="F240" s="202">
        <f t="shared" si="116"/>
        <v>0</v>
      </c>
      <c r="G240" s="202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2"/>
      <c r="W240" s="202"/>
      <c r="X240" s="201"/>
      <c r="Y240" s="202"/>
      <c r="Z240" s="201"/>
      <c r="AA240" s="202"/>
      <c r="AB240" s="202"/>
    </row>
    <row r="241" spans="1:28" s="210" customFormat="1" hidden="1" x14ac:dyDescent="0.25">
      <c r="A241" s="207"/>
      <c r="B241" s="208" t="s">
        <v>94</v>
      </c>
      <c r="C241" s="209" t="s">
        <v>95</v>
      </c>
      <c r="D241" s="201"/>
      <c r="E241" s="201"/>
      <c r="F241" s="202">
        <f t="shared" si="116"/>
        <v>0</v>
      </c>
      <c r="G241" s="202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196"/>
      <c r="V241" s="202"/>
      <c r="W241" s="202"/>
      <c r="X241" s="201"/>
      <c r="Y241" s="202"/>
      <c r="Z241" s="201"/>
      <c r="AA241" s="202"/>
      <c r="AB241" s="202"/>
    </row>
    <row r="242" spans="1:28" s="193" customFormat="1" hidden="1" x14ac:dyDescent="0.25">
      <c r="A242" s="191"/>
      <c r="B242" s="191">
        <v>423</v>
      </c>
      <c r="C242" s="194"/>
      <c r="D242" s="196">
        <f t="shared" ref="D242:E242" si="117">SUM(D243+D244)</f>
        <v>0</v>
      </c>
      <c r="E242" s="196">
        <f t="shared" si="117"/>
        <v>0</v>
      </c>
      <c r="F242" s="202">
        <f t="shared" si="116"/>
        <v>0</v>
      </c>
      <c r="G242" s="196"/>
      <c r="H242" s="196">
        <f t="shared" ref="H242" si="118">SUM(H243+H244)</f>
        <v>0</v>
      </c>
      <c r="I242" s="196"/>
      <c r="J242" s="196">
        <f t="shared" ref="J242" si="119">SUM(J243+J244)</f>
        <v>0</v>
      </c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201"/>
      <c r="V242" s="202"/>
      <c r="W242" s="202"/>
      <c r="X242" s="196"/>
      <c r="Y242" s="202"/>
      <c r="Z242" s="196">
        <f t="shared" ref="Z242" si="120">SUM(Z243+Z244)</f>
        <v>0</v>
      </c>
      <c r="AA242" s="202"/>
      <c r="AB242" s="202"/>
    </row>
    <row r="243" spans="1:28" s="210" customFormat="1" hidden="1" x14ac:dyDescent="0.25">
      <c r="A243" s="207"/>
      <c r="B243" s="208" t="s">
        <v>96</v>
      </c>
      <c r="C243" s="209" t="s">
        <v>97</v>
      </c>
      <c r="D243" s="201"/>
      <c r="E243" s="201"/>
      <c r="F243" s="202">
        <f t="shared" si="116"/>
        <v>0</v>
      </c>
      <c r="G243" s="202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2"/>
      <c r="W243" s="202"/>
      <c r="X243" s="201"/>
      <c r="Y243" s="202"/>
      <c r="Z243" s="201"/>
      <c r="AA243" s="202"/>
      <c r="AB243" s="202"/>
    </row>
    <row r="244" spans="1:28" s="210" customFormat="1" hidden="1" x14ac:dyDescent="0.25">
      <c r="A244" s="207"/>
      <c r="B244" s="208" t="s">
        <v>98</v>
      </c>
      <c r="C244" s="209" t="s">
        <v>99</v>
      </c>
      <c r="D244" s="201"/>
      <c r="E244" s="201"/>
      <c r="F244" s="202">
        <f t="shared" si="116"/>
        <v>0</v>
      </c>
      <c r="G244" s="202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196"/>
      <c r="V244" s="202"/>
      <c r="W244" s="202"/>
      <c r="X244" s="201"/>
      <c r="Y244" s="202"/>
      <c r="Z244" s="201"/>
      <c r="AA244" s="202"/>
      <c r="AB244" s="202"/>
    </row>
    <row r="245" spans="1:28" s="193" customFormat="1" hidden="1" x14ac:dyDescent="0.25">
      <c r="A245" s="191"/>
      <c r="B245" s="191">
        <v>424</v>
      </c>
      <c r="C245" s="194"/>
      <c r="D245" s="196">
        <f t="shared" ref="D245:E245" si="121">SUM(D246+D247+D248+D249)</f>
        <v>0</v>
      </c>
      <c r="E245" s="196">
        <f t="shared" si="121"/>
        <v>0</v>
      </c>
      <c r="F245" s="202">
        <f t="shared" si="116"/>
        <v>0</v>
      </c>
      <c r="G245" s="196"/>
      <c r="H245" s="196">
        <f t="shared" ref="H245" si="122">SUM(H246+H247+H248+H249)</f>
        <v>0</v>
      </c>
      <c r="I245" s="196"/>
      <c r="J245" s="196">
        <f t="shared" ref="J245" si="123">SUM(J246+J247+J248+J249)</f>
        <v>0</v>
      </c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201"/>
      <c r="V245" s="202"/>
      <c r="W245" s="202"/>
      <c r="X245" s="196"/>
      <c r="Y245" s="202"/>
      <c r="Z245" s="196">
        <f t="shared" ref="Z245" si="124">SUM(Z246+Z247+Z248+Z249)</f>
        <v>0</v>
      </c>
      <c r="AA245" s="202"/>
      <c r="AB245" s="202"/>
    </row>
    <row r="246" spans="1:28" s="210" customFormat="1" hidden="1" x14ac:dyDescent="0.25">
      <c r="A246" s="207"/>
      <c r="B246" s="211">
        <v>4241</v>
      </c>
      <c r="C246" s="212" t="s">
        <v>100</v>
      </c>
      <c r="D246" s="201"/>
      <c r="E246" s="201"/>
      <c r="F246" s="202">
        <f t="shared" si="116"/>
        <v>0</v>
      </c>
      <c r="G246" s="202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2"/>
      <c r="W246" s="202"/>
      <c r="X246" s="201"/>
      <c r="Y246" s="202"/>
      <c r="Z246" s="201"/>
      <c r="AA246" s="202"/>
      <c r="AB246" s="202"/>
    </row>
    <row r="247" spans="1:28" s="210" customFormat="1" hidden="1" x14ac:dyDescent="0.25">
      <c r="A247" s="207"/>
      <c r="B247" s="211">
        <v>4242</v>
      </c>
      <c r="C247" s="213" t="s">
        <v>101</v>
      </c>
      <c r="D247" s="201"/>
      <c r="E247" s="201"/>
      <c r="F247" s="202">
        <f t="shared" si="116"/>
        <v>0</v>
      </c>
      <c r="G247" s="202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2"/>
      <c r="W247" s="202"/>
      <c r="X247" s="201"/>
      <c r="Y247" s="202"/>
      <c r="Z247" s="201"/>
      <c r="AA247" s="202"/>
      <c r="AB247" s="202"/>
    </row>
    <row r="248" spans="1:28" s="210" customFormat="1" hidden="1" x14ac:dyDescent="0.25">
      <c r="A248" s="207"/>
      <c r="B248" s="211">
        <v>4243</v>
      </c>
      <c r="C248" s="213" t="s">
        <v>102</v>
      </c>
      <c r="D248" s="201"/>
      <c r="E248" s="201"/>
      <c r="F248" s="202">
        <f t="shared" si="116"/>
        <v>0</v>
      </c>
      <c r="G248" s="202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2"/>
      <c r="W248" s="202"/>
      <c r="X248" s="201"/>
      <c r="Y248" s="202"/>
      <c r="Z248" s="201"/>
      <c r="AA248" s="202"/>
      <c r="AB248" s="202"/>
    </row>
    <row r="249" spans="1:28" s="210" customFormat="1" hidden="1" x14ac:dyDescent="0.25">
      <c r="A249" s="207"/>
      <c r="B249" s="211">
        <v>4244</v>
      </c>
      <c r="C249" s="213" t="s">
        <v>103</v>
      </c>
      <c r="D249" s="201"/>
      <c r="E249" s="201"/>
      <c r="F249" s="202">
        <f t="shared" si="116"/>
        <v>0</v>
      </c>
      <c r="G249" s="202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196"/>
      <c r="V249" s="202"/>
      <c r="W249" s="202"/>
      <c r="X249" s="201"/>
      <c r="Y249" s="202"/>
      <c r="Z249" s="201"/>
      <c r="AA249" s="202"/>
      <c r="AB249" s="202"/>
    </row>
    <row r="250" spans="1:28" s="193" customFormat="1" hidden="1" x14ac:dyDescent="0.25">
      <c r="A250" s="191"/>
      <c r="B250" s="191">
        <v>426</v>
      </c>
      <c r="C250" s="192"/>
      <c r="D250" s="196">
        <f t="shared" ref="D250:E250" si="125">SUM(D251+D252)</f>
        <v>0</v>
      </c>
      <c r="E250" s="196">
        <f t="shared" si="125"/>
        <v>0</v>
      </c>
      <c r="F250" s="202">
        <f t="shared" si="116"/>
        <v>0</v>
      </c>
      <c r="G250" s="196"/>
      <c r="H250" s="196">
        <f t="shared" ref="H250" si="126">SUM(H251+H252)</f>
        <v>0</v>
      </c>
      <c r="I250" s="196"/>
      <c r="J250" s="196">
        <f t="shared" ref="J250" si="127">SUM(J251+J252)</f>
        <v>0</v>
      </c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201"/>
      <c r="V250" s="202"/>
      <c r="W250" s="202"/>
      <c r="X250" s="196"/>
      <c r="Y250" s="202"/>
      <c r="Z250" s="196">
        <f t="shared" ref="Z250" si="128">SUM(Z251+Z252)</f>
        <v>0</v>
      </c>
      <c r="AA250" s="202"/>
      <c r="AB250" s="202"/>
    </row>
    <row r="251" spans="1:28" s="210" customFormat="1" hidden="1" x14ac:dyDescent="0.25">
      <c r="A251" s="207"/>
      <c r="B251" s="208">
        <v>4262</v>
      </c>
      <c r="C251" s="209" t="s">
        <v>104</v>
      </c>
      <c r="D251" s="201"/>
      <c r="E251" s="201"/>
      <c r="F251" s="202">
        <f t="shared" si="116"/>
        <v>0</v>
      </c>
      <c r="G251" s="202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2"/>
      <c r="W251" s="202"/>
      <c r="X251" s="201"/>
      <c r="Y251" s="202"/>
      <c r="Z251" s="201"/>
      <c r="AA251" s="202"/>
      <c r="AB251" s="202"/>
    </row>
    <row r="252" spans="1:28" s="210" customFormat="1" hidden="1" x14ac:dyDescent="0.25">
      <c r="A252" s="207"/>
      <c r="B252" s="208">
        <v>4263</v>
      </c>
      <c r="C252" s="209" t="s">
        <v>105</v>
      </c>
      <c r="D252" s="201"/>
      <c r="E252" s="201"/>
      <c r="F252" s="202">
        <f t="shared" si="116"/>
        <v>0</v>
      </c>
      <c r="G252" s="202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3"/>
      <c r="V252" s="202"/>
      <c r="W252" s="202"/>
      <c r="X252" s="201"/>
      <c r="Y252" s="202"/>
      <c r="Z252" s="201"/>
      <c r="AA252" s="202"/>
      <c r="AB252" s="202"/>
    </row>
    <row r="253" spans="1:28" x14ac:dyDescent="0.25">
      <c r="U253" s="4"/>
      <c r="AA253" s="4"/>
    </row>
    <row r="254" spans="1:28" s="7" customFormat="1" x14ac:dyDescent="0.25">
      <c r="B254" s="6"/>
      <c r="C254" s="10" t="s">
        <v>622</v>
      </c>
      <c r="D254" s="4">
        <f t="shared" ref="D254:E254" si="129">SUM(D255+D312)</f>
        <v>0</v>
      </c>
      <c r="E254" s="4">
        <f t="shared" si="129"/>
        <v>0</v>
      </c>
      <c r="F254" s="202">
        <f t="shared" ref="F254:F285" si="130">SUM(H254:U254)</f>
        <v>5820</v>
      </c>
      <c r="G254" s="4"/>
      <c r="H254" s="4"/>
      <c r="I254" s="4"/>
      <c r="J254" s="4"/>
      <c r="K254" s="4"/>
      <c r="L254" s="4"/>
      <c r="M254" s="4"/>
      <c r="N254" s="4">
        <f t="shared" ref="N254" si="131">SUM(N255+N312)</f>
        <v>2910</v>
      </c>
      <c r="O254" s="4"/>
      <c r="P254" s="4">
        <f t="shared" ref="P254" si="132">SUM(P255+P312)</f>
        <v>2910</v>
      </c>
      <c r="Q254" s="4"/>
      <c r="R254" s="4"/>
      <c r="S254" s="4"/>
      <c r="T254" s="4"/>
      <c r="U254" s="4"/>
      <c r="V254" s="4">
        <f t="shared" ref="V254" si="133">SUM(V255+V312)</f>
        <v>2910</v>
      </c>
      <c r="W254" s="202"/>
      <c r="X254" s="4"/>
      <c r="Y254" s="202"/>
      <c r="Z254" s="4">
        <v>2910</v>
      </c>
      <c r="AA254" s="4"/>
      <c r="AB254" s="4"/>
    </row>
    <row r="255" spans="1:28" s="7" customFormat="1" ht="15" x14ac:dyDescent="0.25">
      <c r="B255" s="6">
        <v>3</v>
      </c>
      <c r="C255" s="313" t="s">
        <v>612</v>
      </c>
      <c r="D255" s="4">
        <f t="shared" ref="D255:E255" si="134">SUM(D256+D268+D301)</f>
        <v>0</v>
      </c>
      <c r="E255" s="4">
        <f t="shared" si="134"/>
        <v>0</v>
      </c>
      <c r="F255" s="202">
        <f t="shared" si="130"/>
        <v>5820</v>
      </c>
      <c r="G255" s="4"/>
      <c r="H255" s="4"/>
      <c r="I255" s="4"/>
      <c r="J255" s="4"/>
      <c r="K255" s="4"/>
      <c r="L255" s="4"/>
      <c r="M255" s="4"/>
      <c r="N255" s="4">
        <f t="shared" ref="N255" si="135">SUM(N256+N268+N301)</f>
        <v>2910</v>
      </c>
      <c r="O255" s="4"/>
      <c r="P255" s="4">
        <f t="shared" ref="P255" si="136">SUM(P256+P268+P301)</f>
        <v>2910</v>
      </c>
      <c r="Q255" s="4"/>
      <c r="R255" s="4"/>
      <c r="S255" s="4"/>
      <c r="T255" s="4"/>
      <c r="U255" s="4"/>
      <c r="V255" s="4">
        <f t="shared" ref="V255" si="137">SUM(V256+V268+V301)</f>
        <v>2910</v>
      </c>
      <c r="W255" s="202"/>
      <c r="X255" s="4"/>
      <c r="Y255" s="202"/>
      <c r="Z255" s="4">
        <v>2910</v>
      </c>
      <c r="AA255" s="4"/>
      <c r="AB255" s="4"/>
    </row>
    <row r="256" spans="1:28" s="7" customFormat="1" ht="15" hidden="1" x14ac:dyDescent="0.25">
      <c r="B256" s="6">
        <v>31</v>
      </c>
      <c r="C256" s="313" t="s">
        <v>616</v>
      </c>
      <c r="D256" s="4">
        <f t="shared" ref="D256:E256" si="138">SUM(D257+D262+D264)</f>
        <v>0</v>
      </c>
      <c r="E256" s="4">
        <f t="shared" si="138"/>
        <v>0</v>
      </c>
      <c r="F256" s="202">
        <f t="shared" si="130"/>
        <v>0</v>
      </c>
      <c r="G256" s="4"/>
      <c r="H256" s="4"/>
      <c r="I256" s="4"/>
      <c r="J256" s="4"/>
      <c r="K256" s="4"/>
      <c r="L256" s="4"/>
      <c r="M256" s="4"/>
      <c r="N256" s="4">
        <f t="shared" ref="N256" si="139">SUM(N257+N262+N264)</f>
        <v>0</v>
      </c>
      <c r="O256" s="4"/>
      <c r="P256" s="4">
        <f t="shared" ref="P256" si="140">SUM(P257+P262+P264)</f>
        <v>0</v>
      </c>
      <c r="Q256" s="4"/>
      <c r="R256" s="4"/>
      <c r="S256" s="4"/>
      <c r="T256" s="4"/>
      <c r="U256" s="4"/>
      <c r="V256" s="4">
        <f t="shared" ref="V256" si="141">SUM(V257+V262+V264)</f>
        <v>0</v>
      </c>
      <c r="W256" s="202"/>
      <c r="X256" s="4"/>
      <c r="Y256" s="202"/>
      <c r="Z256" s="4">
        <f t="shared" ref="Z256" si="142">SUM(Z257+Z262+Z264)</f>
        <v>0</v>
      </c>
      <c r="AA256" s="4"/>
      <c r="AB256" s="4"/>
    </row>
    <row r="257" spans="1:28" s="7" customFormat="1" ht="15" hidden="1" x14ac:dyDescent="0.25">
      <c r="B257" s="6">
        <v>311</v>
      </c>
      <c r="C257" s="313" t="s">
        <v>618</v>
      </c>
      <c r="D257" s="4">
        <f t="shared" ref="D257:E257" si="143">SUM(D258+D259+D260+D261)</f>
        <v>0</v>
      </c>
      <c r="E257" s="4">
        <f t="shared" si="143"/>
        <v>0</v>
      </c>
      <c r="F257" s="202">
        <f t="shared" si="130"/>
        <v>0</v>
      </c>
      <c r="G257" s="4"/>
      <c r="H257" s="4"/>
      <c r="I257" s="4"/>
      <c r="J257" s="4"/>
      <c r="K257" s="4"/>
      <c r="L257" s="4"/>
      <c r="M257" s="4"/>
      <c r="N257" s="4">
        <f t="shared" ref="N257" si="144">SUM(N258+N259+N260+N261)</f>
        <v>0</v>
      </c>
      <c r="O257" s="4"/>
      <c r="P257" s="4">
        <f t="shared" ref="P257" si="145">SUM(P258+P259+P260+P261)</f>
        <v>0</v>
      </c>
      <c r="Q257" s="4"/>
      <c r="R257" s="4"/>
      <c r="S257" s="4"/>
      <c r="T257" s="4"/>
      <c r="U257" s="201"/>
      <c r="V257" s="4">
        <f t="shared" ref="V257" si="146">SUM(V258+V259+V260+V261)</f>
        <v>0</v>
      </c>
      <c r="W257" s="202"/>
      <c r="X257" s="4"/>
      <c r="Y257" s="202"/>
      <c r="Z257" s="4">
        <f t="shared" ref="Z257" si="147">SUM(Z258+Z259+Z260+Z261)</f>
        <v>0</v>
      </c>
      <c r="AA257" s="4"/>
      <c r="AB257" s="4"/>
    </row>
    <row r="258" spans="1:28" s="203" customFormat="1" hidden="1" x14ac:dyDescent="0.25">
      <c r="A258" s="198"/>
      <c r="B258" s="199" t="s">
        <v>0</v>
      </c>
      <c r="C258" s="200" t="s">
        <v>1</v>
      </c>
      <c r="D258" s="201"/>
      <c r="E258" s="201"/>
      <c r="F258" s="202">
        <f t="shared" si="130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2"/>
      <c r="X258" s="201"/>
      <c r="Y258" s="202"/>
      <c r="Z258" s="201"/>
      <c r="AA258" s="201"/>
      <c r="AB258" s="201"/>
    </row>
    <row r="259" spans="1:28" s="203" customFormat="1" hidden="1" x14ac:dyDescent="0.25">
      <c r="A259" s="198"/>
      <c r="B259" s="199" t="s">
        <v>2</v>
      </c>
      <c r="C259" s="200" t="s">
        <v>3</v>
      </c>
      <c r="D259" s="201"/>
      <c r="E259" s="201"/>
      <c r="F259" s="202">
        <f t="shared" si="130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2"/>
      <c r="X259" s="201"/>
      <c r="Y259" s="202"/>
      <c r="Z259" s="201"/>
      <c r="AA259" s="201"/>
      <c r="AB259" s="201"/>
    </row>
    <row r="260" spans="1:28" s="203" customFormat="1" hidden="1" x14ac:dyDescent="0.25">
      <c r="A260" s="198"/>
      <c r="B260" s="199" t="s">
        <v>4</v>
      </c>
      <c r="C260" s="200" t="s">
        <v>5</v>
      </c>
      <c r="D260" s="201"/>
      <c r="E260" s="201"/>
      <c r="F260" s="202">
        <f t="shared" si="130"/>
        <v>0</v>
      </c>
      <c r="G260" s="202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2"/>
      <c r="X260" s="201"/>
      <c r="Y260" s="202"/>
      <c r="Z260" s="201"/>
      <c r="AA260" s="201"/>
      <c r="AB260" s="201"/>
    </row>
    <row r="261" spans="1:28" s="203" customFormat="1" hidden="1" x14ac:dyDescent="0.25">
      <c r="A261" s="198"/>
      <c r="B261" s="199" t="s">
        <v>6</v>
      </c>
      <c r="C261" s="200" t="s">
        <v>7</v>
      </c>
      <c r="D261" s="201"/>
      <c r="E261" s="201"/>
      <c r="F261" s="202">
        <f t="shared" si="130"/>
        <v>0</v>
      </c>
      <c r="G261" s="202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189"/>
      <c r="V261" s="201"/>
      <c r="W261" s="202"/>
      <c r="X261" s="201"/>
      <c r="Y261" s="202"/>
      <c r="Z261" s="201"/>
      <c r="AA261" s="201"/>
      <c r="AB261" s="201"/>
    </row>
    <row r="262" spans="1:28" s="190" customFormat="1" hidden="1" x14ac:dyDescent="0.25">
      <c r="A262" s="187"/>
      <c r="B262" s="187">
        <v>312</v>
      </c>
      <c r="C262" s="188"/>
      <c r="D262" s="189">
        <f>SUM(D263)</f>
        <v>0</v>
      </c>
      <c r="E262" s="189">
        <f t="shared" ref="E262" si="148">SUM(E263)</f>
        <v>0</v>
      </c>
      <c r="F262" s="202">
        <f t="shared" si="130"/>
        <v>0</v>
      </c>
      <c r="G262" s="189"/>
      <c r="H262" s="189"/>
      <c r="I262" s="189"/>
      <c r="J262" s="189"/>
      <c r="K262" s="189"/>
      <c r="L262" s="189"/>
      <c r="M262" s="189"/>
      <c r="N262" s="189">
        <f t="shared" ref="N262:P262" si="149">SUM(N263)</f>
        <v>0</v>
      </c>
      <c r="O262" s="189"/>
      <c r="P262" s="189">
        <f t="shared" si="149"/>
        <v>0</v>
      </c>
      <c r="Q262" s="189"/>
      <c r="R262" s="189"/>
      <c r="S262" s="189"/>
      <c r="T262" s="189"/>
      <c r="U262" s="201"/>
      <c r="V262" s="189">
        <f t="shared" ref="V262" si="150">SUM(V263)</f>
        <v>0</v>
      </c>
      <c r="W262" s="202"/>
      <c r="X262" s="189"/>
      <c r="Y262" s="202"/>
      <c r="Z262" s="189">
        <f t="shared" ref="Z262" si="151">SUM(Z263)</f>
        <v>0</v>
      </c>
      <c r="AA262" s="189"/>
      <c r="AB262" s="189"/>
    </row>
    <row r="263" spans="1:28" s="203" customFormat="1" hidden="1" x14ac:dyDescent="0.25">
      <c r="A263" s="198"/>
      <c r="B263" s="199" t="s">
        <v>8</v>
      </c>
      <c r="C263" s="200" t="s">
        <v>9</v>
      </c>
      <c r="D263" s="201"/>
      <c r="E263" s="201"/>
      <c r="F263" s="202">
        <f t="shared" si="130"/>
        <v>0</v>
      </c>
      <c r="G263" s="202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189"/>
      <c r="V263" s="201"/>
      <c r="W263" s="202"/>
      <c r="X263" s="201"/>
      <c r="Y263" s="202"/>
      <c r="Z263" s="201"/>
      <c r="AA263" s="201"/>
      <c r="AB263" s="201"/>
    </row>
    <row r="264" spans="1:28" s="190" customFormat="1" hidden="1" x14ac:dyDescent="0.25">
      <c r="A264" s="187"/>
      <c r="B264" s="187">
        <v>313</v>
      </c>
      <c r="C264" s="188"/>
      <c r="D264" s="189">
        <f t="shared" ref="D264:E264" si="152">SUM(D265+D266+D267)</f>
        <v>0</v>
      </c>
      <c r="E264" s="189">
        <f t="shared" si="152"/>
        <v>0</v>
      </c>
      <c r="F264" s="202">
        <f t="shared" si="130"/>
        <v>0</v>
      </c>
      <c r="G264" s="189"/>
      <c r="H264" s="189"/>
      <c r="I264" s="189"/>
      <c r="J264" s="189"/>
      <c r="K264" s="189"/>
      <c r="L264" s="189"/>
      <c r="M264" s="189"/>
      <c r="N264" s="189">
        <f t="shared" ref="N264" si="153">SUM(N265+N266+N267)</f>
        <v>0</v>
      </c>
      <c r="O264" s="189"/>
      <c r="P264" s="189">
        <f t="shared" ref="P264" si="154">SUM(P265+P266+P267)</f>
        <v>0</v>
      </c>
      <c r="Q264" s="189"/>
      <c r="R264" s="189"/>
      <c r="S264" s="189"/>
      <c r="T264" s="189"/>
      <c r="U264" s="201"/>
      <c r="V264" s="189">
        <f t="shared" ref="V264" si="155">SUM(V265+V266+V267)</f>
        <v>0</v>
      </c>
      <c r="W264" s="202"/>
      <c r="X264" s="189"/>
      <c r="Y264" s="202"/>
      <c r="Z264" s="189">
        <f t="shared" ref="Z264" si="156">SUM(Z265+Z266+Z267)</f>
        <v>0</v>
      </c>
      <c r="AA264" s="189"/>
      <c r="AB264" s="189"/>
    </row>
    <row r="265" spans="1:28" s="203" customFormat="1" hidden="1" x14ac:dyDescent="0.25">
      <c r="A265" s="198"/>
      <c r="B265" s="199" t="s">
        <v>10</v>
      </c>
      <c r="C265" s="200" t="s">
        <v>11</v>
      </c>
      <c r="D265" s="201"/>
      <c r="E265" s="201"/>
      <c r="F265" s="202">
        <f t="shared" si="130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2"/>
      <c r="X265" s="201"/>
      <c r="Y265" s="202"/>
      <c r="Z265" s="201"/>
      <c r="AA265" s="201"/>
      <c r="AB265" s="201"/>
    </row>
    <row r="266" spans="1:28" s="203" customFormat="1" hidden="1" x14ac:dyDescent="0.25">
      <c r="A266" s="198"/>
      <c r="B266" s="199" t="s">
        <v>12</v>
      </c>
      <c r="C266" s="200" t="s">
        <v>13</v>
      </c>
      <c r="D266" s="201"/>
      <c r="E266" s="201"/>
      <c r="F266" s="202">
        <f t="shared" si="130"/>
        <v>0</v>
      </c>
      <c r="G266" s="202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2"/>
      <c r="X266" s="201"/>
      <c r="Y266" s="202"/>
      <c r="Z266" s="201"/>
      <c r="AA266" s="201"/>
      <c r="AB266" s="201"/>
    </row>
    <row r="267" spans="1:28" s="203" customFormat="1" ht="12.75" hidden="1" customHeight="1" x14ac:dyDescent="0.25">
      <c r="A267" s="198"/>
      <c r="B267" s="199" t="s">
        <v>14</v>
      </c>
      <c r="C267" s="200" t="s">
        <v>15</v>
      </c>
      <c r="D267" s="201"/>
      <c r="E267" s="201"/>
      <c r="F267" s="202">
        <f t="shared" si="130"/>
        <v>0</v>
      </c>
      <c r="G267" s="202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189"/>
      <c r="V267" s="201"/>
      <c r="W267" s="202"/>
      <c r="X267" s="201"/>
      <c r="Y267" s="202"/>
      <c r="Z267" s="201"/>
      <c r="AA267" s="201"/>
      <c r="AB267" s="201"/>
    </row>
    <row r="268" spans="1:28" s="190" customFormat="1" ht="12.75" customHeight="1" x14ac:dyDescent="0.25">
      <c r="A268" s="187"/>
      <c r="B268" s="187">
        <v>32</v>
      </c>
      <c r="C268" s="313" t="s">
        <v>616</v>
      </c>
      <c r="D268" s="189">
        <f t="shared" ref="D268:E268" si="157">SUM(D269+D274+D281+D291+D293)</f>
        <v>0</v>
      </c>
      <c r="E268" s="189">
        <f t="shared" si="157"/>
        <v>0</v>
      </c>
      <c r="F268" s="202">
        <f t="shared" si="130"/>
        <v>5820</v>
      </c>
      <c r="G268" s="189"/>
      <c r="H268" s="189"/>
      <c r="I268" s="189"/>
      <c r="J268" s="189"/>
      <c r="K268" s="189"/>
      <c r="L268" s="189"/>
      <c r="M268" s="189"/>
      <c r="N268" s="189">
        <f t="shared" ref="N268" si="158">SUM(N269+N274+N281+N291+N293)</f>
        <v>2910</v>
      </c>
      <c r="O268" s="189"/>
      <c r="P268" s="189">
        <f t="shared" ref="P268" si="159">SUM(P269+P274+P281+P291+P293)</f>
        <v>2910</v>
      </c>
      <c r="Q268" s="189"/>
      <c r="R268" s="189"/>
      <c r="S268" s="189"/>
      <c r="T268" s="189"/>
      <c r="U268" s="189"/>
      <c r="V268" s="189">
        <f t="shared" ref="V268" si="160">SUM(V269+V274+V281+V291+V293)</f>
        <v>2910</v>
      </c>
      <c r="W268" s="202"/>
      <c r="X268" s="189"/>
      <c r="Y268" s="202"/>
      <c r="Z268" s="189">
        <v>2910</v>
      </c>
      <c r="AA268" s="189"/>
      <c r="AB268" s="189"/>
    </row>
    <row r="269" spans="1:28" s="190" customFormat="1" ht="12.75" hidden="1" customHeight="1" x14ac:dyDescent="0.25">
      <c r="A269" s="187"/>
      <c r="B269" s="187">
        <v>321</v>
      </c>
      <c r="C269" s="188"/>
      <c r="D269" s="189">
        <f t="shared" ref="D269:E269" si="161">SUM(D270+D271+D272+D273)</f>
        <v>0</v>
      </c>
      <c r="E269" s="189">
        <f t="shared" si="161"/>
        <v>0</v>
      </c>
      <c r="F269" s="202">
        <f t="shared" si="130"/>
        <v>0</v>
      </c>
      <c r="G269" s="189"/>
      <c r="H269" s="189"/>
      <c r="I269" s="189"/>
      <c r="J269" s="189"/>
      <c r="K269" s="189"/>
      <c r="L269" s="189"/>
      <c r="M269" s="189"/>
      <c r="N269" s="189">
        <f t="shared" ref="N269" si="162">SUM(N270+N271+N272+N273)</f>
        <v>0</v>
      </c>
      <c r="O269" s="189"/>
      <c r="P269" s="189">
        <f t="shared" ref="P269" si="163">SUM(P270+P271+P272+P273)</f>
        <v>0</v>
      </c>
      <c r="Q269" s="189"/>
      <c r="R269" s="189"/>
      <c r="S269" s="189"/>
      <c r="T269" s="189"/>
      <c r="U269" s="201"/>
      <c r="V269" s="189">
        <f t="shared" ref="V269" si="164">SUM(V270+V271+V272+V273)</f>
        <v>0</v>
      </c>
      <c r="W269" s="202"/>
      <c r="X269" s="189"/>
      <c r="Y269" s="202"/>
      <c r="Z269" s="189">
        <f t="shared" ref="Z269" si="165">SUM(Z270+Z271+Z272+Z273)</f>
        <v>0</v>
      </c>
      <c r="AA269" s="189"/>
      <c r="AB269" s="189"/>
    </row>
    <row r="270" spans="1:28" s="203" customFormat="1" hidden="1" x14ac:dyDescent="0.25">
      <c r="A270" s="198"/>
      <c r="B270" s="199" t="s">
        <v>16</v>
      </c>
      <c r="C270" s="200" t="s">
        <v>17</v>
      </c>
      <c r="D270" s="201"/>
      <c r="E270" s="201"/>
      <c r="F270" s="202">
        <f t="shared" si="130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2"/>
      <c r="X270" s="201"/>
      <c r="Y270" s="202"/>
      <c r="Z270" s="201"/>
      <c r="AA270" s="201"/>
      <c r="AB270" s="201"/>
    </row>
    <row r="271" spans="1:28" s="203" customFormat="1" hidden="1" x14ac:dyDescent="0.25">
      <c r="A271" s="198"/>
      <c r="B271" s="199" t="s">
        <v>18</v>
      </c>
      <c r="C271" s="200" t="s">
        <v>19</v>
      </c>
      <c r="D271" s="201"/>
      <c r="E271" s="201"/>
      <c r="F271" s="202">
        <f t="shared" si="130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2"/>
      <c r="X271" s="201"/>
      <c r="Y271" s="202"/>
      <c r="Z271" s="201"/>
      <c r="AA271" s="201"/>
      <c r="AB271" s="201"/>
    </row>
    <row r="272" spans="1:28" s="203" customFormat="1" hidden="1" x14ac:dyDescent="0.25">
      <c r="A272" s="198"/>
      <c r="B272" s="199" t="s">
        <v>20</v>
      </c>
      <c r="C272" s="200" t="s">
        <v>21</v>
      </c>
      <c r="D272" s="201"/>
      <c r="E272" s="201"/>
      <c r="F272" s="202">
        <f t="shared" si="130"/>
        <v>0</v>
      </c>
      <c r="G272" s="202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2"/>
      <c r="X272" s="201"/>
      <c r="Y272" s="202"/>
      <c r="Z272" s="201"/>
      <c r="AA272" s="201"/>
      <c r="AB272" s="201"/>
    </row>
    <row r="273" spans="1:28" s="203" customFormat="1" hidden="1" x14ac:dyDescent="0.25">
      <c r="A273" s="198"/>
      <c r="B273" s="198">
        <v>3214</v>
      </c>
      <c r="C273" s="200" t="s">
        <v>22</v>
      </c>
      <c r="D273" s="201"/>
      <c r="E273" s="201"/>
      <c r="F273" s="202">
        <f t="shared" si="130"/>
        <v>0</v>
      </c>
      <c r="G273" s="202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189"/>
      <c r="V273" s="201"/>
      <c r="W273" s="202"/>
      <c r="X273" s="201"/>
      <c r="Y273" s="202"/>
      <c r="Z273" s="201"/>
      <c r="AA273" s="201"/>
      <c r="AB273" s="201"/>
    </row>
    <row r="274" spans="1:28" s="190" customFormat="1" ht="15" x14ac:dyDescent="0.25">
      <c r="A274" s="187"/>
      <c r="B274" s="187">
        <v>322</v>
      </c>
      <c r="C274" s="313" t="s">
        <v>618</v>
      </c>
      <c r="D274" s="189">
        <f t="shared" ref="D274:E274" si="166">SUM(D275+D276+D277+D278+D279+D280)</f>
        <v>0</v>
      </c>
      <c r="E274" s="189">
        <f t="shared" si="166"/>
        <v>0</v>
      </c>
      <c r="F274" s="202">
        <f t="shared" si="130"/>
        <v>5820</v>
      </c>
      <c r="G274" s="189"/>
      <c r="H274" s="189"/>
      <c r="I274" s="189"/>
      <c r="J274" s="189"/>
      <c r="K274" s="189"/>
      <c r="L274" s="189"/>
      <c r="M274" s="189"/>
      <c r="N274" s="189">
        <f t="shared" ref="N274" si="167">SUM(N275+N276+N277+N278+N279+N280)</f>
        <v>2910</v>
      </c>
      <c r="O274" s="189"/>
      <c r="P274" s="189">
        <f t="shared" ref="P274" si="168">SUM(P275+P276+P277+P278+P279+P280)</f>
        <v>2910</v>
      </c>
      <c r="Q274" s="189"/>
      <c r="R274" s="189"/>
      <c r="S274" s="189"/>
      <c r="T274" s="189"/>
      <c r="U274" s="201"/>
      <c r="V274" s="189">
        <f t="shared" ref="V274" si="169">SUM(V275+V276+V277+V278+V279+V280)</f>
        <v>2910</v>
      </c>
      <c r="W274" s="202"/>
      <c r="X274" s="189"/>
      <c r="Y274" s="202"/>
      <c r="Z274" s="189">
        <v>2910</v>
      </c>
      <c r="AA274" s="189"/>
      <c r="AB274" s="189"/>
    </row>
    <row r="275" spans="1:28" s="203" customFormat="1" x14ac:dyDescent="0.25">
      <c r="A275" s="198"/>
      <c r="B275" s="199">
        <v>32219</v>
      </c>
      <c r="C275" s="200" t="s">
        <v>578</v>
      </c>
      <c r="D275" s="201"/>
      <c r="E275" s="201"/>
      <c r="F275" s="202">
        <f t="shared" si="130"/>
        <v>5820</v>
      </c>
      <c r="G275" s="202"/>
      <c r="H275" s="201"/>
      <c r="I275" s="201"/>
      <c r="J275" s="201"/>
      <c r="K275" s="201"/>
      <c r="L275" s="201"/>
      <c r="M275" s="201"/>
      <c r="N275" s="201">
        <v>2910</v>
      </c>
      <c r="O275" s="201"/>
      <c r="P275" s="201">
        <v>2910</v>
      </c>
      <c r="Q275" s="201"/>
      <c r="R275" s="201"/>
      <c r="S275" s="201"/>
      <c r="T275" s="201"/>
      <c r="U275" s="201"/>
      <c r="V275" s="201">
        <v>2910</v>
      </c>
      <c r="W275" s="202"/>
      <c r="X275" s="201"/>
      <c r="Y275" s="202"/>
      <c r="Z275" s="201">
        <v>2910</v>
      </c>
      <c r="AA275" s="201"/>
      <c r="AB275" s="201"/>
    </row>
    <row r="276" spans="1:28" s="203" customFormat="1" hidden="1" x14ac:dyDescent="0.25">
      <c r="A276" s="198"/>
      <c r="B276" s="199" t="s">
        <v>25</v>
      </c>
      <c r="C276" s="200" t="s">
        <v>26</v>
      </c>
      <c r="D276" s="201"/>
      <c r="E276" s="201"/>
      <c r="F276" s="202">
        <f t="shared" si="130"/>
        <v>0</v>
      </c>
      <c r="G276" s="202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2"/>
      <c r="X276" s="201"/>
      <c r="Y276" s="202"/>
      <c r="Z276" s="202"/>
      <c r="AA276" s="202"/>
      <c r="AB276" s="202"/>
    </row>
    <row r="277" spans="1:28" s="203" customFormat="1" hidden="1" x14ac:dyDescent="0.25">
      <c r="A277" s="198"/>
      <c r="B277" s="199" t="s">
        <v>27</v>
      </c>
      <c r="C277" s="200" t="s">
        <v>28</v>
      </c>
      <c r="D277" s="201"/>
      <c r="E277" s="201"/>
      <c r="F277" s="202">
        <f t="shared" si="130"/>
        <v>0</v>
      </c>
      <c r="G277" s="202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2"/>
      <c r="X277" s="201"/>
      <c r="Y277" s="202"/>
      <c r="Z277" s="202"/>
      <c r="AA277" s="202"/>
      <c r="AB277" s="202"/>
    </row>
    <row r="278" spans="1:28" s="203" customFormat="1" hidden="1" x14ac:dyDescent="0.25">
      <c r="A278" s="198"/>
      <c r="B278" s="199" t="s">
        <v>29</v>
      </c>
      <c r="C278" s="200" t="s">
        <v>30</v>
      </c>
      <c r="D278" s="201"/>
      <c r="E278" s="201"/>
      <c r="F278" s="202">
        <f t="shared" si="130"/>
        <v>0</v>
      </c>
      <c r="G278" s="202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2"/>
      <c r="X278" s="201"/>
      <c r="Y278" s="202"/>
      <c r="Z278" s="202"/>
      <c r="AA278" s="202"/>
      <c r="AB278" s="202"/>
    </row>
    <row r="279" spans="1:28" s="203" customFormat="1" hidden="1" x14ac:dyDescent="0.25">
      <c r="A279" s="198"/>
      <c r="B279" s="199" t="s">
        <v>31</v>
      </c>
      <c r="C279" s="200" t="s">
        <v>32</v>
      </c>
      <c r="D279" s="201"/>
      <c r="E279" s="201"/>
      <c r="F279" s="202">
        <f t="shared" si="130"/>
        <v>0</v>
      </c>
      <c r="G279" s="202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2"/>
      <c r="X279" s="201"/>
      <c r="Y279" s="202"/>
      <c r="Z279" s="202"/>
      <c r="AA279" s="202"/>
      <c r="AB279" s="202"/>
    </row>
    <row r="280" spans="1:28" s="203" customFormat="1" hidden="1" x14ac:dyDescent="0.25">
      <c r="A280" s="198"/>
      <c r="B280" s="205" t="s">
        <v>33</v>
      </c>
      <c r="C280" s="200" t="s">
        <v>34</v>
      </c>
      <c r="D280" s="201"/>
      <c r="E280" s="201"/>
      <c r="F280" s="202">
        <f t="shared" si="130"/>
        <v>0</v>
      </c>
      <c r="G280" s="202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189"/>
      <c r="V280" s="201"/>
      <c r="W280" s="202"/>
      <c r="X280" s="201"/>
      <c r="Y280" s="202"/>
      <c r="Z280" s="202"/>
      <c r="AA280" s="202"/>
      <c r="AB280" s="202"/>
    </row>
    <row r="281" spans="1:28" s="190" customFormat="1" hidden="1" x14ac:dyDescent="0.25">
      <c r="A281" s="187"/>
      <c r="B281" s="187">
        <v>323</v>
      </c>
      <c r="C281" s="188"/>
      <c r="D281" s="189">
        <f t="shared" ref="D281:E281" si="170">SUM(D282+D283+D284+D285+D286+D287+D288+D289+D290)</f>
        <v>0</v>
      </c>
      <c r="E281" s="189">
        <f t="shared" si="170"/>
        <v>0</v>
      </c>
      <c r="F281" s="202">
        <f t="shared" si="130"/>
        <v>0</v>
      </c>
      <c r="G281" s="189"/>
      <c r="H281" s="189"/>
      <c r="I281" s="189"/>
      <c r="J281" s="189"/>
      <c r="K281" s="189"/>
      <c r="L281" s="189"/>
      <c r="M281" s="189"/>
      <c r="N281" s="189">
        <f t="shared" ref="N281:P281" si="171">SUM(N282+N283+N284+N285+N286+N287+N288+N289+N290)</f>
        <v>0</v>
      </c>
      <c r="O281" s="189">
        <f t="shared" si="171"/>
        <v>0</v>
      </c>
      <c r="P281" s="189">
        <f t="shared" si="171"/>
        <v>0</v>
      </c>
      <c r="Q281" s="189"/>
      <c r="R281" s="189"/>
      <c r="S281" s="189"/>
      <c r="T281" s="189"/>
      <c r="U281" s="201"/>
      <c r="V281" s="189">
        <f t="shared" ref="V281" si="172">SUM(V282+V283+V284+V285+V286+V287+V288+V289+V290)</f>
        <v>0</v>
      </c>
      <c r="W281" s="202"/>
      <c r="X281" s="189"/>
      <c r="Y281" s="202"/>
      <c r="Z281" s="202"/>
      <c r="AA281" s="202"/>
      <c r="AB281" s="202"/>
    </row>
    <row r="282" spans="1:28" s="203" customFormat="1" hidden="1" x14ac:dyDescent="0.25">
      <c r="A282" s="198"/>
      <c r="B282" s="199" t="s">
        <v>35</v>
      </c>
      <c r="C282" s="200" t="s">
        <v>36</v>
      </c>
      <c r="D282" s="201"/>
      <c r="E282" s="201"/>
      <c r="F282" s="202">
        <f t="shared" si="130"/>
        <v>0</v>
      </c>
      <c r="G282" s="202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2"/>
      <c r="X282" s="201"/>
      <c r="Y282" s="202"/>
      <c r="Z282" s="202"/>
      <c r="AA282" s="202"/>
      <c r="AB282" s="202"/>
    </row>
    <row r="283" spans="1:28" s="203" customFormat="1" hidden="1" x14ac:dyDescent="0.25">
      <c r="A283" s="198"/>
      <c r="B283" s="199" t="s">
        <v>37</v>
      </c>
      <c r="C283" s="200" t="s">
        <v>38</v>
      </c>
      <c r="D283" s="201"/>
      <c r="E283" s="201"/>
      <c r="F283" s="202">
        <f t="shared" si="130"/>
        <v>0</v>
      </c>
      <c r="G283" s="202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2"/>
      <c r="X283" s="201"/>
      <c r="Y283" s="202"/>
      <c r="Z283" s="202"/>
      <c r="AA283" s="202"/>
      <c r="AB283" s="202"/>
    </row>
    <row r="284" spans="1:28" s="203" customFormat="1" hidden="1" x14ac:dyDescent="0.25">
      <c r="A284" s="198"/>
      <c r="B284" s="199" t="s">
        <v>39</v>
      </c>
      <c r="C284" s="200" t="s">
        <v>40</v>
      </c>
      <c r="D284" s="201"/>
      <c r="E284" s="201"/>
      <c r="F284" s="202">
        <f t="shared" si="130"/>
        <v>0</v>
      </c>
      <c r="G284" s="202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2"/>
      <c r="X284" s="201"/>
      <c r="Y284" s="202"/>
      <c r="Z284" s="202"/>
      <c r="AA284" s="202"/>
      <c r="AB284" s="202"/>
    </row>
    <row r="285" spans="1:28" s="203" customFormat="1" hidden="1" x14ac:dyDescent="0.25">
      <c r="A285" s="198"/>
      <c r="B285" s="199" t="s">
        <v>41</v>
      </c>
      <c r="C285" s="200" t="s">
        <v>42</v>
      </c>
      <c r="D285" s="201"/>
      <c r="E285" s="201"/>
      <c r="F285" s="202">
        <f t="shared" si="130"/>
        <v>0</v>
      </c>
      <c r="G285" s="202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2"/>
      <c r="X285" s="201"/>
      <c r="Y285" s="202"/>
      <c r="Z285" s="202"/>
      <c r="AA285" s="202"/>
      <c r="AB285" s="202"/>
    </row>
    <row r="286" spans="1:28" s="203" customFormat="1" hidden="1" x14ac:dyDescent="0.25">
      <c r="A286" s="198"/>
      <c r="B286" s="199" t="s">
        <v>43</v>
      </c>
      <c r="C286" s="200" t="s">
        <v>44</v>
      </c>
      <c r="D286" s="201"/>
      <c r="E286" s="201"/>
      <c r="F286" s="202">
        <f t="shared" ref="F286:F317" si="173">SUM(H286:U286)</f>
        <v>0</v>
      </c>
      <c r="G286" s="202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2"/>
      <c r="X286" s="201"/>
      <c r="Y286" s="202"/>
      <c r="Z286" s="202"/>
      <c r="AA286" s="202"/>
      <c r="AB286" s="202"/>
    </row>
    <row r="287" spans="1:28" s="203" customFormat="1" hidden="1" x14ac:dyDescent="0.25">
      <c r="A287" s="198"/>
      <c r="B287" s="199" t="s">
        <v>45</v>
      </c>
      <c r="C287" s="200" t="s">
        <v>46</v>
      </c>
      <c r="D287" s="201"/>
      <c r="E287" s="201"/>
      <c r="F287" s="202">
        <f t="shared" si="173"/>
        <v>0</v>
      </c>
      <c r="G287" s="202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2"/>
      <c r="X287" s="201"/>
      <c r="Y287" s="202"/>
      <c r="Z287" s="202"/>
      <c r="AA287" s="202"/>
      <c r="AB287" s="202"/>
    </row>
    <row r="288" spans="1:28" s="203" customFormat="1" hidden="1" x14ac:dyDescent="0.25">
      <c r="A288" s="198"/>
      <c r="B288" s="199" t="s">
        <v>47</v>
      </c>
      <c r="C288" s="200" t="s">
        <v>48</v>
      </c>
      <c r="D288" s="201"/>
      <c r="E288" s="201"/>
      <c r="F288" s="202">
        <f t="shared" si="173"/>
        <v>0</v>
      </c>
      <c r="G288" s="202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2"/>
      <c r="X288" s="201"/>
      <c r="Y288" s="202"/>
      <c r="Z288" s="202"/>
      <c r="AA288" s="202"/>
      <c r="AB288" s="202"/>
    </row>
    <row r="289" spans="1:28" s="203" customFormat="1" hidden="1" x14ac:dyDescent="0.25">
      <c r="A289" s="198"/>
      <c r="B289" s="199" t="s">
        <v>49</v>
      </c>
      <c r="C289" s="200" t="s">
        <v>50</v>
      </c>
      <c r="D289" s="201"/>
      <c r="E289" s="201"/>
      <c r="F289" s="202">
        <f t="shared" si="173"/>
        <v>0</v>
      </c>
      <c r="G289" s="202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2"/>
      <c r="X289" s="201"/>
      <c r="Y289" s="202"/>
      <c r="Z289" s="202"/>
      <c r="AA289" s="202"/>
      <c r="AB289" s="202"/>
    </row>
    <row r="290" spans="1:28" s="203" customFormat="1" hidden="1" x14ac:dyDescent="0.25">
      <c r="A290" s="198"/>
      <c r="B290" s="199" t="s">
        <v>51</v>
      </c>
      <c r="C290" s="200" t="s">
        <v>52</v>
      </c>
      <c r="D290" s="201"/>
      <c r="E290" s="201"/>
      <c r="F290" s="202">
        <f t="shared" si="173"/>
        <v>0</v>
      </c>
      <c r="G290" s="202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189"/>
      <c r="V290" s="201"/>
      <c r="W290" s="202"/>
      <c r="X290" s="201"/>
      <c r="Y290" s="202"/>
      <c r="Z290" s="202"/>
      <c r="AA290" s="202"/>
      <c r="AB290" s="202"/>
    </row>
    <row r="291" spans="1:28" s="190" customFormat="1" hidden="1" x14ac:dyDescent="0.25">
      <c r="A291" s="187"/>
      <c r="B291" s="187">
        <v>324</v>
      </c>
      <c r="C291" s="188"/>
      <c r="D291" s="189">
        <f>SUM(D292)</f>
        <v>0</v>
      </c>
      <c r="E291" s="189">
        <f t="shared" ref="E291" si="174">SUM(E292)</f>
        <v>0</v>
      </c>
      <c r="F291" s="202">
        <f t="shared" si="173"/>
        <v>0</v>
      </c>
      <c r="G291" s="189"/>
      <c r="H291" s="189"/>
      <c r="I291" s="189"/>
      <c r="J291" s="189"/>
      <c r="K291" s="189"/>
      <c r="L291" s="189"/>
      <c r="M291" s="189"/>
      <c r="N291" s="189">
        <f t="shared" ref="N291:P291" si="175">SUM(N292)</f>
        <v>0</v>
      </c>
      <c r="O291" s="189">
        <f t="shared" si="175"/>
        <v>0</v>
      </c>
      <c r="P291" s="189">
        <f t="shared" si="175"/>
        <v>0</v>
      </c>
      <c r="Q291" s="189"/>
      <c r="R291" s="189"/>
      <c r="S291" s="189"/>
      <c r="T291" s="189"/>
      <c r="U291" s="201"/>
      <c r="V291" s="189">
        <f t="shared" ref="V291" si="176">SUM(V292)</f>
        <v>0</v>
      </c>
      <c r="W291" s="202"/>
      <c r="X291" s="189"/>
      <c r="Y291" s="202"/>
      <c r="Z291" s="202"/>
      <c r="AA291" s="202"/>
      <c r="AB291" s="202"/>
    </row>
    <row r="292" spans="1:28" s="203" customFormat="1" hidden="1" x14ac:dyDescent="0.25">
      <c r="A292" s="198"/>
      <c r="B292" s="204" t="s">
        <v>54</v>
      </c>
      <c r="C292" s="200" t="s">
        <v>53</v>
      </c>
      <c r="D292" s="201"/>
      <c r="E292" s="201"/>
      <c r="F292" s="202">
        <f t="shared" si="173"/>
        <v>0</v>
      </c>
      <c r="G292" s="202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189"/>
      <c r="V292" s="201"/>
      <c r="W292" s="202"/>
      <c r="X292" s="201"/>
      <c r="Y292" s="202"/>
      <c r="Z292" s="202"/>
      <c r="AA292" s="202"/>
      <c r="AB292" s="202"/>
    </row>
    <row r="293" spans="1:28" s="190" customFormat="1" hidden="1" x14ac:dyDescent="0.25">
      <c r="A293" s="187"/>
      <c r="B293" s="195" t="s">
        <v>549</v>
      </c>
      <c r="C293" s="188"/>
      <c r="D293" s="189">
        <f t="shared" ref="D293:E293" si="177">SUM(D294+D295+D296+D297+D298+D299+D300)</f>
        <v>0</v>
      </c>
      <c r="E293" s="189">
        <f t="shared" si="177"/>
        <v>0</v>
      </c>
      <c r="F293" s="202">
        <f t="shared" si="173"/>
        <v>0</v>
      </c>
      <c r="G293" s="189"/>
      <c r="H293" s="189"/>
      <c r="I293" s="189"/>
      <c r="J293" s="189"/>
      <c r="K293" s="189"/>
      <c r="L293" s="189"/>
      <c r="M293" s="189"/>
      <c r="N293" s="189">
        <f t="shared" ref="N293:P293" si="178">SUM(N294+N295+N296+N297+N298+N299+N300)</f>
        <v>0</v>
      </c>
      <c r="O293" s="189">
        <f t="shared" si="178"/>
        <v>0</v>
      </c>
      <c r="P293" s="189">
        <f t="shared" si="178"/>
        <v>0</v>
      </c>
      <c r="Q293" s="189"/>
      <c r="R293" s="189"/>
      <c r="S293" s="189"/>
      <c r="T293" s="189"/>
      <c r="U293" s="201"/>
      <c r="V293" s="189">
        <f t="shared" ref="V293" si="179">SUM(V294+V295+V296+V297+V298+V299+V300)</f>
        <v>0</v>
      </c>
      <c r="W293" s="202"/>
      <c r="X293" s="189"/>
      <c r="Y293" s="202"/>
      <c r="Z293" s="202"/>
      <c r="AA293" s="202"/>
      <c r="AB293" s="202"/>
    </row>
    <row r="294" spans="1:28" s="203" customFormat="1" ht="12.75" hidden="1" customHeight="1" x14ac:dyDescent="0.25">
      <c r="A294" s="198"/>
      <c r="B294" s="199" t="s">
        <v>56</v>
      </c>
      <c r="C294" s="200" t="s">
        <v>57</v>
      </c>
      <c r="D294" s="201"/>
      <c r="E294" s="201"/>
      <c r="F294" s="202">
        <f t="shared" si="173"/>
        <v>0</v>
      </c>
      <c r="G294" s="202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2"/>
      <c r="X294" s="201"/>
      <c r="Y294" s="202"/>
      <c r="Z294" s="202"/>
      <c r="AA294" s="202"/>
      <c r="AB294" s="202"/>
    </row>
    <row r="295" spans="1:28" s="203" customFormat="1" hidden="1" x14ac:dyDescent="0.25">
      <c r="A295" s="198"/>
      <c r="B295" s="199" t="s">
        <v>58</v>
      </c>
      <c r="C295" s="200" t="s">
        <v>59</v>
      </c>
      <c r="D295" s="201"/>
      <c r="E295" s="201"/>
      <c r="F295" s="202">
        <f t="shared" si="173"/>
        <v>0</v>
      </c>
      <c r="G295" s="202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2"/>
      <c r="X295" s="201"/>
      <c r="Y295" s="202"/>
      <c r="Z295" s="202"/>
      <c r="AA295" s="202"/>
      <c r="AB295" s="202"/>
    </row>
    <row r="296" spans="1:28" s="203" customFormat="1" hidden="1" x14ac:dyDescent="0.25">
      <c r="A296" s="198"/>
      <c r="B296" s="199" t="s">
        <v>60</v>
      </c>
      <c r="C296" s="200" t="s">
        <v>61</v>
      </c>
      <c r="D296" s="201"/>
      <c r="E296" s="201"/>
      <c r="F296" s="202">
        <f t="shared" si="173"/>
        <v>0</v>
      </c>
      <c r="G296" s="202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2"/>
      <c r="X296" s="201"/>
      <c r="Y296" s="202"/>
      <c r="Z296" s="202"/>
      <c r="AA296" s="202"/>
      <c r="AB296" s="202"/>
    </row>
    <row r="297" spans="1:28" s="203" customFormat="1" hidden="1" x14ac:dyDescent="0.25">
      <c r="A297" s="198"/>
      <c r="B297" s="199" t="s">
        <v>62</v>
      </c>
      <c r="C297" s="200" t="s">
        <v>63</v>
      </c>
      <c r="D297" s="201"/>
      <c r="E297" s="201"/>
      <c r="F297" s="202">
        <f t="shared" si="173"/>
        <v>0</v>
      </c>
      <c r="G297" s="202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2"/>
      <c r="X297" s="201"/>
      <c r="Y297" s="202"/>
      <c r="Z297" s="202"/>
      <c r="AA297" s="202"/>
      <c r="AB297" s="202"/>
    </row>
    <row r="298" spans="1:28" s="203" customFormat="1" hidden="1" x14ac:dyDescent="0.25">
      <c r="A298" s="198"/>
      <c r="B298" s="198">
        <v>3295</v>
      </c>
      <c r="C298" s="200" t="s">
        <v>64</v>
      </c>
      <c r="D298" s="201"/>
      <c r="E298" s="201"/>
      <c r="F298" s="202">
        <f t="shared" si="173"/>
        <v>0</v>
      </c>
      <c r="G298" s="202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2"/>
      <c r="X298" s="201"/>
      <c r="Y298" s="202"/>
      <c r="Z298" s="202"/>
      <c r="AA298" s="202"/>
      <c r="AB298" s="202"/>
    </row>
    <row r="299" spans="1:28" s="203" customFormat="1" hidden="1" x14ac:dyDescent="0.25">
      <c r="A299" s="198"/>
      <c r="B299" s="198">
        <v>3296</v>
      </c>
      <c r="C299" s="206" t="s">
        <v>65</v>
      </c>
      <c r="D299" s="201"/>
      <c r="E299" s="201"/>
      <c r="F299" s="202">
        <f t="shared" si="173"/>
        <v>0</v>
      </c>
      <c r="G299" s="202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2"/>
      <c r="X299" s="201"/>
      <c r="Y299" s="202"/>
      <c r="Z299" s="202"/>
      <c r="AA299" s="202"/>
      <c r="AB299" s="202"/>
    </row>
    <row r="300" spans="1:28" s="203" customFormat="1" hidden="1" x14ac:dyDescent="0.25">
      <c r="A300" s="198"/>
      <c r="B300" s="199" t="s">
        <v>66</v>
      </c>
      <c r="C300" s="200" t="s">
        <v>55</v>
      </c>
      <c r="D300" s="201"/>
      <c r="E300" s="201"/>
      <c r="F300" s="202">
        <f t="shared" si="173"/>
        <v>0</v>
      </c>
      <c r="G300" s="202"/>
      <c r="H300" s="201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189"/>
      <c r="V300" s="201"/>
      <c r="W300" s="202"/>
      <c r="X300" s="201"/>
      <c r="Y300" s="202"/>
      <c r="Z300" s="202"/>
      <c r="AA300" s="202"/>
      <c r="AB300" s="202"/>
    </row>
    <row r="301" spans="1:28" s="190" customFormat="1" hidden="1" x14ac:dyDescent="0.25">
      <c r="A301" s="6"/>
      <c r="B301" s="187">
        <v>34</v>
      </c>
      <c r="C301" s="188" t="s">
        <v>67</v>
      </c>
      <c r="D301" s="189">
        <f t="shared" ref="D301:E301" si="180">SUM(D302+D307)</f>
        <v>0</v>
      </c>
      <c r="E301" s="189">
        <f t="shared" si="180"/>
        <v>0</v>
      </c>
      <c r="F301" s="202">
        <f t="shared" si="173"/>
        <v>0</v>
      </c>
      <c r="G301" s="189"/>
      <c r="H301" s="189"/>
      <c r="I301" s="189"/>
      <c r="J301" s="189"/>
      <c r="K301" s="189"/>
      <c r="L301" s="189"/>
      <c r="M301" s="189"/>
      <c r="N301" s="189">
        <f t="shared" ref="N301:P301" si="181">SUM(N302+N307)</f>
        <v>0</v>
      </c>
      <c r="O301" s="189">
        <f t="shared" si="181"/>
        <v>0</v>
      </c>
      <c r="P301" s="189">
        <f t="shared" si="181"/>
        <v>0</v>
      </c>
      <c r="Q301" s="189"/>
      <c r="R301" s="189"/>
      <c r="S301" s="189"/>
      <c r="T301" s="189"/>
      <c r="U301" s="189"/>
      <c r="V301" s="189">
        <f t="shared" ref="V301" si="182">SUM(V302+V307)</f>
        <v>0</v>
      </c>
      <c r="W301" s="202"/>
      <c r="X301" s="189"/>
      <c r="Y301" s="202"/>
      <c r="Z301" s="202"/>
      <c r="AA301" s="202"/>
      <c r="AB301" s="202"/>
    </row>
    <row r="302" spans="1:28" s="190" customFormat="1" hidden="1" x14ac:dyDescent="0.25">
      <c r="A302" s="187"/>
      <c r="B302" s="187">
        <v>342</v>
      </c>
      <c r="C302" s="188" t="s">
        <v>68</v>
      </c>
      <c r="D302" s="189">
        <f t="shared" ref="D302:E302" si="183">SUM(D303+D304+D305+D306)</f>
        <v>0</v>
      </c>
      <c r="E302" s="189">
        <f t="shared" si="183"/>
        <v>0</v>
      </c>
      <c r="F302" s="202">
        <f t="shared" si="173"/>
        <v>0</v>
      </c>
      <c r="G302" s="189"/>
      <c r="H302" s="189"/>
      <c r="I302" s="189"/>
      <c r="J302" s="189"/>
      <c r="K302" s="189"/>
      <c r="L302" s="189"/>
      <c r="M302" s="189"/>
      <c r="N302" s="189">
        <f t="shared" ref="N302:P302" si="184">SUM(N303+N304+N305+N306)</f>
        <v>0</v>
      </c>
      <c r="O302" s="189">
        <f t="shared" si="184"/>
        <v>0</v>
      </c>
      <c r="P302" s="189">
        <f t="shared" si="184"/>
        <v>0</v>
      </c>
      <c r="Q302" s="189"/>
      <c r="R302" s="189"/>
      <c r="S302" s="189"/>
      <c r="T302" s="189"/>
      <c r="U302" s="201"/>
      <c r="V302" s="189">
        <f t="shared" ref="V302" si="185">SUM(V303+V304+V305+V306)</f>
        <v>0</v>
      </c>
      <c r="W302" s="202"/>
      <c r="X302" s="189"/>
      <c r="Y302" s="202"/>
      <c r="Z302" s="202"/>
      <c r="AA302" s="202"/>
      <c r="AB302" s="202"/>
    </row>
    <row r="303" spans="1:28" s="203" customFormat="1" ht="27.75" hidden="1" customHeight="1" x14ac:dyDescent="0.25">
      <c r="A303" s="198"/>
      <c r="B303" s="199" t="s">
        <v>69</v>
      </c>
      <c r="C303" s="200" t="s">
        <v>70</v>
      </c>
      <c r="D303" s="201"/>
      <c r="E303" s="201"/>
      <c r="F303" s="202">
        <f t="shared" si="173"/>
        <v>0</v>
      </c>
      <c r="G303" s="202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2"/>
      <c r="X303" s="201"/>
      <c r="Y303" s="202"/>
      <c r="Z303" s="202"/>
      <c r="AA303" s="202"/>
      <c r="AB303" s="202"/>
    </row>
    <row r="304" spans="1:28" s="203" customFormat="1" hidden="1" x14ac:dyDescent="0.25">
      <c r="A304" s="198"/>
      <c r="B304" s="198">
        <v>3426</v>
      </c>
      <c r="C304" s="200" t="s">
        <v>71</v>
      </c>
      <c r="D304" s="201"/>
      <c r="E304" s="201"/>
      <c r="F304" s="202">
        <f t="shared" si="173"/>
        <v>0</v>
      </c>
      <c r="G304" s="202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2"/>
      <c r="X304" s="201"/>
      <c r="Y304" s="202"/>
      <c r="Z304" s="202"/>
      <c r="AA304" s="202"/>
      <c r="AB304" s="202"/>
    </row>
    <row r="305" spans="1:28" s="203" customFormat="1" ht="27" hidden="1" x14ac:dyDescent="0.25">
      <c r="A305" s="198"/>
      <c r="B305" s="198">
        <v>3427</v>
      </c>
      <c r="C305" s="200" t="s">
        <v>72</v>
      </c>
      <c r="D305" s="201"/>
      <c r="E305" s="201"/>
      <c r="F305" s="202">
        <f t="shared" si="173"/>
        <v>0</v>
      </c>
      <c r="G305" s="202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2"/>
      <c r="X305" s="201"/>
      <c r="Y305" s="202"/>
      <c r="Z305" s="202"/>
      <c r="AA305" s="202"/>
      <c r="AB305" s="202"/>
    </row>
    <row r="306" spans="1:28" s="203" customFormat="1" hidden="1" x14ac:dyDescent="0.25">
      <c r="A306" s="198"/>
      <c r="B306" s="198">
        <v>3428</v>
      </c>
      <c r="C306" s="200" t="s">
        <v>73</v>
      </c>
      <c r="D306" s="201"/>
      <c r="E306" s="201"/>
      <c r="F306" s="202">
        <f t="shared" si="173"/>
        <v>0</v>
      </c>
      <c r="G306" s="202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189"/>
      <c r="V306" s="201"/>
      <c r="W306" s="202"/>
      <c r="X306" s="201"/>
      <c r="Y306" s="202"/>
      <c r="Z306" s="202"/>
      <c r="AA306" s="202"/>
      <c r="AB306" s="202"/>
    </row>
    <row r="307" spans="1:28" s="190" customFormat="1" hidden="1" x14ac:dyDescent="0.25">
      <c r="A307" s="187"/>
      <c r="B307" s="187">
        <v>343</v>
      </c>
      <c r="C307" s="188"/>
      <c r="D307" s="189">
        <f t="shared" ref="D307:E307" si="186">SUM(D308+D309+D310+D311)</f>
        <v>0</v>
      </c>
      <c r="E307" s="189">
        <f t="shared" si="186"/>
        <v>0</v>
      </c>
      <c r="F307" s="202">
        <f t="shared" si="173"/>
        <v>0</v>
      </c>
      <c r="G307" s="189"/>
      <c r="H307" s="189"/>
      <c r="I307" s="189"/>
      <c r="J307" s="189"/>
      <c r="K307" s="189"/>
      <c r="L307" s="189"/>
      <c r="M307" s="189"/>
      <c r="N307" s="189">
        <f t="shared" ref="N307:P307" si="187">SUM(N308+N309+N310+N311)</f>
        <v>0</v>
      </c>
      <c r="O307" s="189">
        <f t="shared" si="187"/>
        <v>0</v>
      </c>
      <c r="P307" s="189">
        <f t="shared" si="187"/>
        <v>0</v>
      </c>
      <c r="Q307" s="189"/>
      <c r="R307" s="189"/>
      <c r="S307" s="189"/>
      <c r="T307" s="189"/>
      <c r="U307" s="201"/>
      <c r="V307" s="189">
        <f t="shared" ref="V307" si="188">SUM(V308+V309+V310+V311)</f>
        <v>0</v>
      </c>
      <c r="W307" s="202"/>
      <c r="X307" s="189"/>
      <c r="Y307" s="202"/>
      <c r="Z307" s="202"/>
      <c r="AA307" s="202"/>
      <c r="AB307" s="202"/>
    </row>
    <row r="308" spans="1:28" s="203" customFormat="1" hidden="1" x14ac:dyDescent="0.25">
      <c r="A308" s="198"/>
      <c r="B308" s="199" t="s">
        <v>74</v>
      </c>
      <c r="C308" s="200" t="s">
        <v>75</v>
      </c>
      <c r="D308" s="201"/>
      <c r="E308" s="201"/>
      <c r="F308" s="202">
        <f t="shared" si="173"/>
        <v>0</v>
      </c>
      <c r="G308" s="202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2"/>
      <c r="X308" s="201"/>
      <c r="Y308" s="202"/>
      <c r="Z308" s="202"/>
      <c r="AA308" s="202"/>
      <c r="AB308" s="202"/>
    </row>
    <row r="309" spans="1:28" s="203" customFormat="1" hidden="1" x14ac:dyDescent="0.25">
      <c r="A309" s="198"/>
      <c r="B309" s="199" t="s">
        <v>76</v>
      </c>
      <c r="C309" s="200" t="s">
        <v>77</v>
      </c>
      <c r="D309" s="201"/>
      <c r="E309" s="201"/>
      <c r="F309" s="202">
        <f t="shared" si="173"/>
        <v>0</v>
      </c>
      <c r="G309" s="202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2"/>
      <c r="X309" s="201"/>
      <c r="Y309" s="202"/>
      <c r="Z309" s="202"/>
      <c r="AA309" s="202"/>
      <c r="AB309" s="202"/>
    </row>
    <row r="310" spans="1:28" s="203" customFormat="1" hidden="1" x14ac:dyDescent="0.25">
      <c r="A310" s="198"/>
      <c r="B310" s="199" t="s">
        <v>78</v>
      </c>
      <c r="C310" s="200" t="s">
        <v>79</v>
      </c>
      <c r="D310" s="201"/>
      <c r="E310" s="201"/>
      <c r="F310" s="202">
        <f t="shared" si="173"/>
        <v>0</v>
      </c>
      <c r="G310" s="202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2"/>
      <c r="X310" s="201"/>
      <c r="Y310" s="202"/>
      <c r="Z310" s="202"/>
      <c r="AA310" s="202"/>
      <c r="AB310" s="202"/>
    </row>
    <row r="311" spans="1:28" s="203" customFormat="1" hidden="1" x14ac:dyDescent="0.25">
      <c r="A311" s="198"/>
      <c r="B311" s="199" t="s">
        <v>80</v>
      </c>
      <c r="C311" s="200" t="s">
        <v>81</v>
      </c>
      <c r="D311" s="201"/>
      <c r="E311" s="201"/>
      <c r="F311" s="202">
        <f t="shared" si="173"/>
        <v>0</v>
      </c>
      <c r="G311" s="202"/>
      <c r="H311" s="201"/>
      <c r="I311" s="201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4"/>
      <c r="V311" s="201"/>
      <c r="W311" s="202"/>
      <c r="X311" s="201"/>
      <c r="Y311" s="202"/>
      <c r="Z311" s="202"/>
      <c r="AA311" s="202"/>
      <c r="AB311" s="202"/>
    </row>
    <row r="312" spans="1:28" s="7" customFormat="1" hidden="1" x14ac:dyDescent="0.25">
      <c r="B312" s="5">
        <v>4</v>
      </c>
      <c r="C312" s="7" t="s">
        <v>118</v>
      </c>
      <c r="D312" s="4">
        <f>SUM(D313)</f>
        <v>0</v>
      </c>
      <c r="E312" s="4">
        <f t="shared" ref="E312" si="189">SUM(E313)</f>
        <v>0</v>
      </c>
      <c r="F312" s="202">
        <f t="shared" si="173"/>
        <v>0</v>
      </c>
      <c r="G312" s="4"/>
      <c r="H312" s="4"/>
      <c r="I312" s="4"/>
      <c r="J312" s="4"/>
      <c r="K312" s="4"/>
      <c r="L312" s="4"/>
      <c r="M312" s="4"/>
      <c r="N312" s="4">
        <f t="shared" ref="N312:P312" si="190">SUM(N313)</f>
        <v>0</v>
      </c>
      <c r="O312" s="4">
        <f t="shared" si="190"/>
        <v>0</v>
      </c>
      <c r="P312" s="4">
        <f t="shared" si="190"/>
        <v>0</v>
      </c>
      <c r="Q312" s="4"/>
      <c r="R312" s="4"/>
      <c r="S312" s="4"/>
      <c r="T312" s="4"/>
      <c r="U312" s="4"/>
      <c r="V312" s="4">
        <f t="shared" ref="V312" si="191">SUM(V313)</f>
        <v>0</v>
      </c>
      <c r="W312" s="202"/>
      <c r="X312" s="4"/>
      <c r="Y312" s="202"/>
      <c r="Z312" s="202"/>
      <c r="AA312" s="202"/>
      <c r="AB312" s="202"/>
    </row>
    <row r="313" spans="1:28" s="7" customFormat="1" hidden="1" x14ac:dyDescent="0.25">
      <c r="B313" s="5">
        <v>42</v>
      </c>
      <c r="D313" s="4">
        <f t="shared" ref="D313:E313" si="192">SUM(D314+D322+D325+D330)</f>
        <v>0</v>
      </c>
      <c r="E313" s="4">
        <f t="shared" si="192"/>
        <v>0</v>
      </c>
      <c r="F313" s="202">
        <f t="shared" si="173"/>
        <v>0</v>
      </c>
      <c r="G313" s="4"/>
      <c r="H313" s="4"/>
      <c r="I313" s="4"/>
      <c r="J313" s="4"/>
      <c r="K313" s="4"/>
      <c r="L313" s="4"/>
      <c r="M313" s="4"/>
      <c r="N313" s="4">
        <f t="shared" ref="N313:P313" si="193">SUM(N314+N322+N325+N330)</f>
        <v>0</v>
      </c>
      <c r="O313" s="4">
        <f t="shared" si="193"/>
        <v>0</v>
      </c>
      <c r="P313" s="4">
        <f t="shared" si="193"/>
        <v>0</v>
      </c>
      <c r="Q313" s="4"/>
      <c r="R313" s="4"/>
      <c r="S313" s="4"/>
      <c r="T313" s="4"/>
      <c r="U313" s="4"/>
      <c r="V313" s="4">
        <f t="shared" ref="V313" si="194">SUM(V314+V322+V325+V330)</f>
        <v>0</v>
      </c>
      <c r="W313" s="202"/>
      <c r="X313" s="4"/>
      <c r="Y313" s="202"/>
      <c r="Z313" s="202"/>
      <c r="AA313" s="202"/>
      <c r="AB313" s="202"/>
    </row>
    <row r="314" spans="1:28" s="7" customFormat="1" hidden="1" x14ac:dyDescent="0.25">
      <c r="B314" s="5">
        <v>422</v>
      </c>
      <c r="D314" s="4">
        <f t="shared" ref="D314:E314" si="195">SUM(D315+D316+D317+D318+D319+D320+D321)</f>
        <v>0</v>
      </c>
      <c r="E314" s="4">
        <f t="shared" si="195"/>
        <v>0</v>
      </c>
      <c r="F314" s="202">
        <f t="shared" si="173"/>
        <v>0</v>
      </c>
      <c r="G314" s="4"/>
      <c r="H314" s="4"/>
      <c r="I314" s="4"/>
      <c r="J314" s="4"/>
      <c r="K314" s="4"/>
      <c r="L314" s="4"/>
      <c r="M314" s="4"/>
      <c r="N314" s="4">
        <f t="shared" ref="N314:P314" si="196">SUM(N315+N316+N317+N318+N319+N320+N321)</f>
        <v>0</v>
      </c>
      <c r="O314" s="4">
        <f t="shared" si="196"/>
        <v>0</v>
      </c>
      <c r="P314" s="4">
        <f t="shared" si="196"/>
        <v>0</v>
      </c>
      <c r="Q314" s="4"/>
      <c r="R314" s="4"/>
      <c r="S314" s="4"/>
      <c r="T314" s="4"/>
      <c r="U314" s="201"/>
      <c r="V314" s="4">
        <f t="shared" ref="V314" si="197">SUM(V315+V316+V317+V318+V319+V320+V321)</f>
        <v>0</v>
      </c>
      <c r="W314" s="202"/>
      <c r="X314" s="4"/>
      <c r="Y314" s="202"/>
      <c r="Z314" s="202"/>
      <c r="AA314" s="202"/>
      <c r="AB314" s="202"/>
    </row>
    <row r="315" spans="1:28" s="210" customFormat="1" hidden="1" x14ac:dyDescent="0.25">
      <c r="A315" s="207"/>
      <c r="B315" s="208" t="s">
        <v>82</v>
      </c>
      <c r="C315" s="209" t="s">
        <v>83</v>
      </c>
      <c r="D315" s="201"/>
      <c r="E315" s="201"/>
      <c r="F315" s="202">
        <f t="shared" si="173"/>
        <v>0</v>
      </c>
      <c r="G315" s="202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2"/>
      <c r="X315" s="201"/>
      <c r="Y315" s="202"/>
      <c r="Z315" s="202"/>
      <c r="AA315" s="202"/>
      <c r="AB315" s="202"/>
    </row>
    <row r="316" spans="1:28" s="210" customFormat="1" hidden="1" x14ac:dyDescent="0.25">
      <c r="A316" s="207"/>
      <c r="B316" s="208" t="s">
        <v>84</v>
      </c>
      <c r="C316" s="209" t="s">
        <v>85</v>
      </c>
      <c r="D316" s="201"/>
      <c r="E316" s="201"/>
      <c r="F316" s="202">
        <f t="shared" si="173"/>
        <v>0</v>
      </c>
      <c r="G316" s="202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2"/>
      <c r="X316" s="201"/>
      <c r="Y316" s="202"/>
      <c r="Z316" s="202"/>
      <c r="AA316" s="202"/>
      <c r="AB316" s="202"/>
    </row>
    <row r="317" spans="1:28" s="210" customFormat="1" hidden="1" x14ac:dyDescent="0.25">
      <c r="A317" s="207"/>
      <c r="B317" s="208" t="s">
        <v>86</v>
      </c>
      <c r="C317" s="209" t="s">
        <v>87</v>
      </c>
      <c r="D317" s="201"/>
      <c r="E317" s="201"/>
      <c r="F317" s="202">
        <f t="shared" si="173"/>
        <v>0</v>
      </c>
      <c r="G317" s="202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2"/>
      <c r="X317" s="201"/>
      <c r="Y317" s="202"/>
      <c r="Z317" s="202"/>
      <c r="AA317" s="202"/>
      <c r="AB317" s="202"/>
    </row>
    <row r="318" spans="1:28" s="210" customFormat="1" hidden="1" x14ac:dyDescent="0.25">
      <c r="A318" s="207"/>
      <c r="B318" s="208" t="s">
        <v>88</v>
      </c>
      <c r="C318" s="209" t="s">
        <v>89</v>
      </c>
      <c r="D318" s="201"/>
      <c r="E318" s="201"/>
      <c r="F318" s="202">
        <f t="shared" ref="F318:F332" si="198">SUM(H318:U318)</f>
        <v>0</v>
      </c>
      <c r="G318" s="202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2"/>
      <c r="X318" s="201"/>
      <c r="Y318" s="202"/>
      <c r="Z318" s="202"/>
      <c r="AA318" s="202"/>
      <c r="AB318" s="202"/>
    </row>
    <row r="319" spans="1:28" s="210" customFormat="1" hidden="1" x14ac:dyDescent="0.25">
      <c r="A319" s="207"/>
      <c r="B319" s="208" t="s">
        <v>90</v>
      </c>
      <c r="C319" s="209" t="s">
        <v>91</v>
      </c>
      <c r="D319" s="201"/>
      <c r="E319" s="201"/>
      <c r="F319" s="202">
        <f t="shared" si="198"/>
        <v>0</v>
      </c>
      <c r="G319" s="202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2"/>
      <c r="X319" s="201"/>
      <c r="Y319" s="202"/>
      <c r="Z319" s="202"/>
      <c r="AA319" s="202"/>
      <c r="AB319" s="202"/>
    </row>
    <row r="320" spans="1:28" s="210" customFormat="1" hidden="1" x14ac:dyDescent="0.25">
      <c r="A320" s="207"/>
      <c r="B320" s="208" t="s">
        <v>92</v>
      </c>
      <c r="C320" s="209" t="s">
        <v>93</v>
      </c>
      <c r="D320" s="201"/>
      <c r="E320" s="201"/>
      <c r="F320" s="202">
        <f t="shared" si="198"/>
        <v>0</v>
      </c>
      <c r="G320" s="202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2"/>
      <c r="X320" s="201"/>
      <c r="Y320" s="202"/>
      <c r="Z320" s="202"/>
      <c r="AA320" s="202"/>
      <c r="AB320" s="202"/>
    </row>
    <row r="321" spans="1:28" s="210" customFormat="1" hidden="1" x14ac:dyDescent="0.25">
      <c r="A321" s="207"/>
      <c r="B321" s="208" t="s">
        <v>94</v>
      </c>
      <c r="C321" s="209" t="s">
        <v>95</v>
      </c>
      <c r="D321" s="201"/>
      <c r="E321" s="201"/>
      <c r="F321" s="202">
        <f t="shared" si="198"/>
        <v>0</v>
      </c>
      <c r="G321" s="202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196"/>
      <c r="V321" s="201"/>
      <c r="W321" s="202"/>
      <c r="X321" s="201"/>
      <c r="Y321" s="202"/>
      <c r="Z321" s="202"/>
      <c r="AA321" s="202"/>
      <c r="AB321" s="202"/>
    </row>
    <row r="322" spans="1:28" s="193" customFormat="1" hidden="1" x14ac:dyDescent="0.25">
      <c r="A322" s="191"/>
      <c r="B322" s="191">
        <v>423</v>
      </c>
      <c r="C322" s="194"/>
      <c r="D322" s="196">
        <f t="shared" ref="D322:E322" si="199">SUM(D323+D324)</f>
        <v>0</v>
      </c>
      <c r="E322" s="196">
        <f t="shared" si="199"/>
        <v>0</v>
      </c>
      <c r="F322" s="202">
        <f t="shared" si="198"/>
        <v>0</v>
      </c>
      <c r="G322" s="196"/>
      <c r="H322" s="196"/>
      <c r="I322" s="196"/>
      <c r="J322" s="196"/>
      <c r="K322" s="196"/>
      <c r="L322" s="196"/>
      <c r="M322" s="196"/>
      <c r="N322" s="196">
        <f t="shared" ref="N322:P322" si="200">SUM(N323+N324)</f>
        <v>0</v>
      </c>
      <c r="O322" s="196">
        <f t="shared" si="200"/>
        <v>0</v>
      </c>
      <c r="P322" s="196">
        <f t="shared" si="200"/>
        <v>0</v>
      </c>
      <c r="Q322" s="196"/>
      <c r="R322" s="196"/>
      <c r="S322" s="196"/>
      <c r="T322" s="196"/>
      <c r="U322" s="201"/>
      <c r="V322" s="196">
        <f t="shared" ref="V322" si="201">SUM(V323+V324)</f>
        <v>0</v>
      </c>
      <c r="W322" s="202"/>
      <c r="X322" s="196"/>
      <c r="Y322" s="202"/>
      <c r="Z322" s="202"/>
      <c r="AA322" s="202"/>
      <c r="AB322" s="202"/>
    </row>
    <row r="323" spans="1:28" s="210" customFormat="1" hidden="1" x14ac:dyDescent="0.25">
      <c r="A323" s="207"/>
      <c r="B323" s="208" t="s">
        <v>96</v>
      </c>
      <c r="C323" s="209" t="s">
        <v>97</v>
      </c>
      <c r="D323" s="201"/>
      <c r="E323" s="201"/>
      <c r="F323" s="202">
        <f t="shared" si="198"/>
        <v>0</v>
      </c>
      <c r="G323" s="202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2"/>
      <c r="X323" s="201"/>
      <c r="Y323" s="202"/>
      <c r="Z323" s="202"/>
      <c r="AA323" s="202"/>
      <c r="AB323" s="202"/>
    </row>
    <row r="324" spans="1:28" s="210" customFormat="1" hidden="1" x14ac:dyDescent="0.25">
      <c r="A324" s="207"/>
      <c r="B324" s="208" t="s">
        <v>98</v>
      </c>
      <c r="C324" s="209" t="s">
        <v>99</v>
      </c>
      <c r="D324" s="201"/>
      <c r="E324" s="201"/>
      <c r="F324" s="202">
        <f t="shared" si="198"/>
        <v>0</v>
      </c>
      <c r="G324" s="202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196"/>
      <c r="V324" s="201"/>
      <c r="W324" s="202"/>
      <c r="X324" s="201"/>
      <c r="Y324" s="202"/>
      <c r="Z324" s="202"/>
      <c r="AA324" s="202"/>
      <c r="AB324" s="202"/>
    </row>
    <row r="325" spans="1:28" s="193" customFormat="1" hidden="1" x14ac:dyDescent="0.25">
      <c r="A325" s="191"/>
      <c r="B325" s="191">
        <v>424</v>
      </c>
      <c r="C325" s="194"/>
      <c r="D325" s="196">
        <f t="shared" ref="D325:E325" si="202">SUM(D326+D327+D328+D329)</f>
        <v>0</v>
      </c>
      <c r="E325" s="196">
        <f t="shared" si="202"/>
        <v>0</v>
      </c>
      <c r="F325" s="202">
        <f t="shared" si="198"/>
        <v>0</v>
      </c>
      <c r="G325" s="196"/>
      <c r="H325" s="196"/>
      <c r="I325" s="196"/>
      <c r="J325" s="196"/>
      <c r="K325" s="196"/>
      <c r="L325" s="196"/>
      <c r="M325" s="196"/>
      <c r="N325" s="196">
        <f t="shared" ref="N325:P325" si="203">SUM(N326+N327+N328+N329)</f>
        <v>0</v>
      </c>
      <c r="O325" s="196">
        <f t="shared" si="203"/>
        <v>0</v>
      </c>
      <c r="P325" s="196">
        <f t="shared" si="203"/>
        <v>0</v>
      </c>
      <c r="Q325" s="196"/>
      <c r="R325" s="196"/>
      <c r="S325" s="196"/>
      <c r="T325" s="196"/>
      <c r="U325" s="201"/>
      <c r="V325" s="196">
        <f t="shared" ref="V325" si="204">SUM(V326+V327+V328+V329)</f>
        <v>0</v>
      </c>
      <c r="W325" s="202"/>
      <c r="X325" s="196"/>
      <c r="Y325" s="202"/>
      <c r="Z325" s="202"/>
      <c r="AA325" s="202"/>
      <c r="AB325" s="202"/>
    </row>
    <row r="326" spans="1:28" s="210" customFormat="1" hidden="1" x14ac:dyDescent="0.25">
      <c r="A326" s="207"/>
      <c r="B326" s="211">
        <v>4241</v>
      </c>
      <c r="C326" s="212" t="s">
        <v>100</v>
      </c>
      <c r="D326" s="201"/>
      <c r="E326" s="201"/>
      <c r="F326" s="202">
        <f t="shared" si="198"/>
        <v>0</v>
      </c>
      <c r="G326" s="202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2"/>
      <c r="X326" s="201"/>
      <c r="Y326" s="202"/>
      <c r="Z326" s="202"/>
      <c r="AA326" s="202"/>
      <c r="AB326" s="202"/>
    </row>
    <row r="327" spans="1:28" s="210" customFormat="1" hidden="1" x14ac:dyDescent="0.25">
      <c r="A327" s="207"/>
      <c r="B327" s="211">
        <v>4242</v>
      </c>
      <c r="C327" s="213" t="s">
        <v>101</v>
      </c>
      <c r="D327" s="201"/>
      <c r="E327" s="201"/>
      <c r="F327" s="202">
        <f t="shared" si="198"/>
        <v>0</v>
      </c>
      <c r="G327" s="202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2"/>
      <c r="X327" s="201"/>
      <c r="Y327" s="202"/>
      <c r="Z327" s="202"/>
      <c r="AA327" s="202"/>
      <c r="AB327" s="202"/>
    </row>
    <row r="328" spans="1:28" s="210" customFormat="1" hidden="1" x14ac:dyDescent="0.25">
      <c r="A328" s="207"/>
      <c r="B328" s="211">
        <v>4243</v>
      </c>
      <c r="C328" s="213" t="s">
        <v>102</v>
      </c>
      <c r="D328" s="201"/>
      <c r="E328" s="201"/>
      <c r="F328" s="202">
        <f t="shared" si="198"/>
        <v>0</v>
      </c>
      <c r="G328" s="202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2"/>
      <c r="X328" s="201"/>
      <c r="Y328" s="202"/>
      <c r="Z328" s="202"/>
      <c r="AA328" s="202"/>
      <c r="AB328" s="202"/>
    </row>
    <row r="329" spans="1:28" s="210" customFormat="1" hidden="1" x14ac:dyDescent="0.25">
      <c r="A329" s="207"/>
      <c r="B329" s="211">
        <v>4244</v>
      </c>
      <c r="C329" s="213" t="s">
        <v>103</v>
      </c>
      <c r="D329" s="201"/>
      <c r="E329" s="201"/>
      <c r="F329" s="202">
        <f t="shared" si="198"/>
        <v>0</v>
      </c>
      <c r="G329" s="202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196"/>
      <c r="V329" s="201"/>
      <c r="W329" s="202"/>
      <c r="X329" s="201"/>
      <c r="Y329" s="202"/>
      <c r="Z329" s="202"/>
      <c r="AA329" s="202"/>
      <c r="AB329" s="202"/>
    </row>
    <row r="330" spans="1:28" s="193" customFormat="1" hidden="1" x14ac:dyDescent="0.25">
      <c r="A330" s="191"/>
      <c r="B330" s="191">
        <v>426</v>
      </c>
      <c r="C330" s="192"/>
      <c r="D330" s="196">
        <f t="shared" ref="D330:E330" si="205">SUM(D331+D332)</f>
        <v>0</v>
      </c>
      <c r="E330" s="196">
        <f t="shared" si="205"/>
        <v>0</v>
      </c>
      <c r="F330" s="202">
        <f t="shared" si="198"/>
        <v>0</v>
      </c>
      <c r="G330" s="196"/>
      <c r="H330" s="196"/>
      <c r="I330" s="196"/>
      <c r="J330" s="196"/>
      <c r="K330" s="196"/>
      <c r="L330" s="196"/>
      <c r="M330" s="196"/>
      <c r="N330" s="196">
        <f t="shared" ref="N330:P330" si="206">SUM(N331+N332)</f>
        <v>0</v>
      </c>
      <c r="O330" s="196">
        <f t="shared" si="206"/>
        <v>0</v>
      </c>
      <c r="P330" s="196">
        <f t="shared" si="206"/>
        <v>0</v>
      </c>
      <c r="Q330" s="196"/>
      <c r="R330" s="196"/>
      <c r="S330" s="196"/>
      <c r="T330" s="196"/>
      <c r="U330" s="201"/>
      <c r="V330" s="196">
        <f t="shared" ref="V330" si="207">SUM(V331+V332)</f>
        <v>0</v>
      </c>
      <c r="W330" s="202"/>
      <c r="X330" s="196"/>
      <c r="Y330" s="202"/>
      <c r="Z330" s="202"/>
      <c r="AA330" s="202"/>
      <c r="AB330" s="202"/>
    </row>
    <row r="331" spans="1:28" s="210" customFormat="1" hidden="1" x14ac:dyDescent="0.25">
      <c r="A331" s="207"/>
      <c r="B331" s="208">
        <v>4262</v>
      </c>
      <c r="C331" s="209" t="s">
        <v>104</v>
      </c>
      <c r="D331" s="201"/>
      <c r="E331" s="201"/>
      <c r="F331" s="202">
        <f t="shared" si="198"/>
        <v>0</v>
      </c>
      <c r="G331" s="202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2"/>
      <c r="X331" s="201"/>
      <c r="Y331" s="202"/>
      <c r="Z331" s="202"/>
      <c r="AA331" s="202"/>
      <c r="AB331" s="202"/>
    </row>
    <row r="332" spans="1:28" s="210" customFormat="1" hidden="1" x14ac:dyDescent="0.25">
      <c r="A332" s="207"/>
      <c r="B332" s="208">
        <v>4263</v>
      </c>
      <c r="C332" s="209" t="s">
        <v>105</v>
      </c>
      <c r="D332" s="201"/>
      <c r="E332" s="201"/>
      <c r="F332" s="202">
        <f t="shared" si="198"/>
        <v>0</v>
      </c>
      <c r="G332" s="202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2"/>
      <c r="X332" s="201"/>
      <c r="Y332" s="202"/>
      <c r="Z332" s="202"/>
      <c r="AA332" s="202"/>
      <c r="AB332" s="202"/>
    </row>
    <row r="333" spans="1:28" s="210" customFormat="1" x14ac:dyDescent="0.25">
      <c r="A333" s="207"/>
      <c r="B333" s="208"/>
      <c r="C333" s="209"/>
      <c r="D333" s="201"/>
      <c r="E333" s="201"/>
      <c r="F333" s="202"/>
      <c r="G333" s="202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2"/>
      <c r="X333" s="201"/>
      <c r="Y333" s="202"/>
      <c r="Z333" s="202"/>
      <c r="AA333" s="202"/>
      <c r="AB333" s="202"/>
    </row>
    <row r="334" spans="1:28" s="210" customFormat="1" x14ac:dyDescent="0.25">
      <c r="A334" s="207"/>
      <c r="B334" s="208"/>
      <c r="C334" s="10" t="s">
        <v>623</v>
      </c>
      <c r="D334" s="201"/>
      <c r="E334" s="201"/>
      <c r="F334" s="202"/>
      <c r="G334" s="202"/>
      <c r="H334" s="4"/>
      <c r="I334" s="201"/>
      <c r="J334" s="4"/>
      <c r="K334" s="201"/>
      <c r="L334" s="201"/>
      <c r="M334" s="201"/>
      <c r="N334" s="4">
        <f>SUM(N335+N397)</f>
        <v>2973</v>
      </c>
      <c r="O334" s="201"/>
      <c r="P334" s="4">
        <f>SUM(P335+P397)</f>
        <v>2973</v>
      </c>
      <c r="Q334" s="201"/>
      <c r="R334" s="201"/>
      <c r="S334" s="201"/>
      <c r="T334" s="201"/>
      <c r="U334" s="201"/>
      <c r="V334" s="4">
        <f>SUM(V335+V397)</f>
        <v>2973</v>
      </c>
      <c r="W334" s="202"/>
      <c r="X334" s="201"/>
      <c r="Y334" s="202"/>
      <c r="Z334" s="4">
        <v>2973</v>
      </c>
      <c r="AA334" s="4"/>
      <c r="AB334" s="4"/>
    </row>
    <row r="335" spans="1:28" s="210" customFormat="1" ht="15" x14ac:dyDescent="0.25">
      <c r="A335" s="207"/>
      <c r="B335" s="6">
        <v>3</v>
      </c>
      <c r="C335" s="313" t="s">
        <v>612</v>
      </c>
      <c r="D335" s="201"/>
      <c r="E335" s="201"/>
      <c r="F335" s="202"/>
      <c r="G335" s="202"/>
      <c r="H335" s="4"/>
      <c r="I335" s="201"/>
      <c r="J335" s="4"/>
      <c r="K335" s="201"/>
      <c r="L335" s="201"/>
      <c r="M335" s="201"/>
      <c r="N335" s="4">
        <f>SUM(N336+N398)</f>
        <v>2973</v>
      </c>
      <c r="O335" s="201"/>
      <c r="P335" s="4">
        <f>SUM(P336+P398)</f>
        <v>2973</v>
      </c>
      <c r="Q335" s="201"/>
      <c r="R335" s="201"/>
      <c r="S335" s="201"/>
      <c r="T335" s="201"/>
      <c r="U335" s="201"/>
      <c r="V335" s="4">
        <f>SUM(V336+V398)</f>
        <v>2973</v>
      </c>
      <c r="W335" s="202"/>
      <c r="X335" s="201"/>
      <c r="Y335" s="202"/>
      <c r="Z335" s="4">
        <v>2973</v>
      </c>
      <c r="AA335" s="4"/>
      <c r="AB335" s="4"/>
    </row>
    <row r="336" spans="1:28" s="210" customFormat="1" ht="15" x14ac:dyDescent="0.25">
      <c r="A336" s="207"/>
      <c r="B336" s="187">
        <v>32</v>
      </c>
      <c r="C336" s="313" t="s">
        <v>616</v>
      </c>
      <c r="D336" s="201"/>
      <c r="E336" s="201"/>
      <c r="F336" s="202"/>
      <c r="G336" s="202"/>
      <c r="H336" s="4"/>
      <c r="I336" s="201"/>
      <c r="J336" s="4"/>
      <c r="K336" s="201"/>
      <c r="L336" s="201"/>
      <c r="M336" s="201"/>
      <c r="N336" s="4">
        <f>SUM(N337+N399)</f>
        <v>2973</v>
      </c>
      <c r="O336" s="201"/>
      <c r="P336" s="4">
        <f>SUM(P337+P399)</f>
        <v>2973</v>
      </c>
      <c r="Q336" s="201"/>
      <c r="R336" s="201"/>
      <c r="S336" s="201"/>
      <c r="T336" s="201"/>
      <c r="U336" s="201"/>
      <c r="V336" s="4">
        <f>SUM(V337+V399)</f>
        <v>2973</v>
      </c>
      <c r="W336" s="202"/>
      <c r="X336" s="201"/>
      <c r="Y336" s="202"/>
      <c r="Z336" s="4">
        <v>2973</v>
      </c>
      <c r="AA336" s="4"/>
      <c r="AB336" s="4"/>
    </row>
    <row r="337" spans="1:28" s="210" customFormat="1" ht="15" x14ac:dyDescent="0.25">
      <c r="A337" s="207"/>
      <c r="B337" s="187">
        <v>322</v>
      </c>
      <c r="C337" s="313" t="s">
        <v>618</v>
      </c>
      <c r="D337" s="201"/>
      <c r="E337" s="201"/>
      <c r="F337" s="202"/>
      <c r="G337" s="202"/>
      <c r="H337" s="4"/>
      <c r="I337" s="201"/>
      <c r="J337" s="4"/>
      <c r="K337" s="201"/>
      <c r="L337" s="201"/>
      <c r="M337" s="201"/>
      <c r="N337" s="4">
        <f>SUM(N338+N400)</f>
        <v>2973</v>
      </c>
      <c r="O337" s="201"/>
      <c r="P337" s="4">
        <f>SUM(P338+P400)</f>
        <v>2973</v>
      </c>
      <c r="Q337" s="201"/>
      <c r="R337" s="201"/>
      <c r="S337" s="201"/>
      <c r="T337" s="201"/>
      <c r="U337" s="201"/>
      <c r="V337" s="4">
        <f>SUM(V338+V400)</f>
        <v>2973</v>
      </c>
      <c r="W337" s="202"/>
      <c r="X337" s="201"/>
      <c r="Y337" s="202"/>
      <c r="Z337" s="4">
        <v>2973</v>
      </c>
      <c r="AA337" s="4"/>
      <c r="AB337" s="4"/>
    </row>
    <row r="338" spans="1:28" s="210" customFormat="1" x14ac:dyDescent="0.25">
      <c r="A338" s="207"/>
      <c r="B338" s="199">
        <v>32219</v>
      </c>
      <c r="C338" s="200" t="s">
        <v>595</v>
      </c>
      <c r="D338" s="201"/>
      <c r="E338" s="201"/>
      <c r="F338" s="202"/>
      <c r="G338" s="202"/>
      <c r="H338" s="201"/>
      <c r="I338" s="201"/>
      <c r="J338" s="201"/>
      <c r="K338" s="201"/>
      <c r="L338" s="201"/>
      <c r="M338" s="201"/>
      <c r="N338" s="201">
        <v>2973</v>
      </c>
      <c r="O338" s="201"/>
      <c r="P338" s="201">
        <v>2973</v>
      </c>
      <c r="Q338" s="201"/>
      <c r="R338" s="201"/>
      <c r="S338" s="201"/>
      <c r="T338" s="201"/>
      <c r="U338" s="201"/>
      <c r="V338" s="201">
        <v>2973</v>
      </c>
      <c r="W338" s="202"/>
      <c r="X338" s="201"/>
      <c r="Y338" s="202"/>
      <c r="Z338" s="201">
        <v>2973</v>
      </c>
      <c r="AA338" s="201"/>
      <c r="AB338" s="201"/>
    </row>
    <row r="339" spans="1:28" s="210" customFormat="1" x14ac:dyDescent="0.25">
      <c r="A339" s="207"/>
      <c r="B339" s="199"/>
      <c r="C339" s="200"/>
      <c r="D339" s="201"/>
      <c r="E339" s="201"/>
      <c r="F339" s="202"/>
      <c r="G339" s="202"/>
      <c r="H339" s="201"/>
      <c r="I339" s="201"/>
      <c r="J339" s="202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2"/>
      <c r="W339" s="202"/>
      <c r="X339" s="201"/>
      <c r="Y339" s="202"/>
      <c r="Z339" s="202"/>
      <c r="AA339" s="201"/>
      <c r="AB339" s="201"/>
    </row>
    <row r="340" spans="1:28" s="210" customFormat="1" x14ac:dyDescent="0.25">
      <c r="A340" s="207"/>
      <c r="B340" s="199"/>
      <c r="C340" s="10" t="s">
        <v>624</v>
      </c>
      <c r="D340" s="201"/>
      <c r="E340" s="201"/>
      <c r="F340" s="202"/>
      <c r="G340" s="202"/>
      <c r="H340" s="189"/>
      <c r="I340" s="189"/>
      <c r="J340" s="189"/>
      <c r="K340" s="201"/>
      <c r="L340" s="201"/>
      <c r="M340" s="201"/>
      <c r="N340" s="189"/>
      <c r="O340" s="201"/>
      <c r="P340" s="201"/>
      <c r="Q340" s="201"/>
      <c r="R340" s="201"/>
      <c r="S340" s="201"/>
      <c r="T340" s="201"/>
      <c r="U340" s="201"/>
      <c r="V340" s="189"/>
      <c r="W340" s="202"/>
      <c r="X340" s="201"/>
      <c r="Y340" s="202"/>
      <c r="Z340" s="189"/>
      <c r="AA340" s="189"/>
      <c r="AB340" s="189"/>
    </row>
    <row r="341" spans="1:28" s="210" customFormat="1" ht="15" x14ac:dyDescent="0.25">
      <c r="A341" s="207"/>
      <c r="B341" s="6">
        <v>3</v>
      </c>
      <c r="C341" s="313" t="s">
        <v>612</v>
      </c>
      <c r="D341" s="201"/>
      <c r="E341" s="201"/>
      <c r="F341" s="202"/>
      <c r="G341" s="202"/>
      <c r="H341" s="4"/>
      <c r="I341" s="201"/>
      <c r="J341" s="4"/>
      <c r="K341" s="201"/>
      <c r="L341" s="201"/>
      <c r="M341" s="201"/>
      <c r="N341" s="4"/>
      <c r="O341" s="201"/>
      <c r="P341" s="201"/>
      <c r="Q341" s="201"/>
      <c r="R341" s="201"/>
      <c r="S341" s="201"/>
      <c r="T341" s="201"/>
      <c r="U341" s="201"/>
      <c r="V341" s="4"/>
      <c r="W341" s="202"/>
      <c r="X341" s="201"/>
      <c r="Y341" s="202"/>
      <c r="Z341" s="4"/>
      <c r="AA341" s="4"/>
      <c r="AB341" s="4"/>
    </row>
    <row r="342" spans="1:28" s="210" customFormat="1" ht="15" x14ac:dyDescent="0.25">
      <c r="A342" s="207"/>
      <c r="B342" s="187">
        <v>32</v>
      </c>
      <c r="C342" s="313" t="s">
        <v>616</v>
      </c>
      <c r="D342" s="201"/>
      <c r="E342" s="201"/>
      <c r="F342" s="202"/>
      <c r="G342" s="202"/>
      <c r="H342" s="189"/>
      <c r="I342" s="201"/>
      <c r="J342" s="189"/>
      <c r="K342" s="201"/>
      <c r="L342" s="201"/>
      <c r="M342" s="201"/>
      <c r="N342" s="189"/>
      <c r="O342" s="201"/>
      <c r="P342" s="201"/>
      <c r="Q342" s="201"/>
      <c r="R342" s="201"/>
      <c r="S342" s="201"/>
      <c r="T342" s="201"/>
      <c r="U342" s="201"/>
      <c r="V342" s="189"/>
      <c r="W342" s="202"/>
      <c r="X342" s="201"/>
      <c r="Y342" s="202"/>
      <c r="Z342" s="189"/>
      <c r="AA342" s="189"/>
      <c r="AB342" s="189"/>
    </row>
    <row r="343" spans="1:28" s="210" customFormat="1" ht="15" x14ac:dyDescent="0.25">
      <c r="A343" s="207"/>
      <c r="B343" s="187">
        <v>323</v>
      </c>
      <c r="C343" s="313" t="s">
        <v>619</v>
      </c>
      <c r="D343" s="201"/>
      <c r="E343" s="201"/>
      <c r="F343" s="202"/>
      <c r="G343" s="202"/>
      <c r="H343" s="189"/>
      <c r="I343" s="201"/>
      <c r="J343" s="189"/>
      <c r="K343" s="201"/>
      <c r="L343" s="201"/>
      <c r="M343" s="201"/>
      <c r="N343" s="189"/>
      <c r="O343" s="201"/>
      <c r="P343" s="201"/>
      <c r="Q343" s="201"/>
      <c r="R343" s="201"/>
      <c r="S343" s="201"/>
      <c r="T343" s="201"/>
      <c r="U343" s="201"/>
      <c r="V343" s="189"/>
      <c r="W343" s="202"/>
      <c r="X343" s="201"/>
      <c r="Y343" s="202"/>
      <c r="Z343" s="189"/>
      <c r="AA343" s="189"/>
      <c r="AB343" s="189"/>
    </row>
    <row r="344" spans="1:28" s="210" customFormat="1" x14ac:dyDescent="0.25">
      <c r="A344" s="207"/>
      <c r="B344" s="199">
        <v>32399</v>
      </c>
      <c r="C344" s="200" t="s">
        <v>52</v>
      </c>
      <c r="D344" s="201"/>
      <c r="E344" s="201"/>
      <c r="F344" s="202"/>
      <c r="G344" s="202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3"/>
      <c r="V344" s="202"/>
      <c r="W344" s="202"/>
      <c r="X344" s="201"/>
      <c r="Y344" s="202"/>
      <c r="Z344" s="201"/>
      <c r="AA344" s="201"/>
      <c r="AB344" s="201"/>
    </row>
    <row r="345" spans="1:28" x14ac:dyDescent="0.25">
      <c r="C345" s="199"/>
      <c r="U345" s="4"/>
    </row>
    <row r="346" spans="1:28" s="7" customFormat="1" x14ac:dyDescent="0.25">
      <c r="B346" s="6"/>
      <c r="C346" s="10" t="s">
        <v>625</v>
      </c>
      <c r="D346" s="4">
        <f t="shared" ref="D346:E346" si="208">SUM(D347+D404)</f>
        <v>0</v>
      </c>
      <c r="E346" s="4">
        <f t="shared" si="208"/>
        <v>0</v>
      </c>
      <c r="F346" s="202">
        <f t="shared" ref="F346:F377" si="209">SUM(H346:U346)</f>
        <v>17254</v>
      </c>
      <c r="G346" s="4"/>
      <c r="H346" s="4">
        <f t="shared" ref="H346:J346" si="210">SUM(H347+H404)</f>
        <v>8627</v>
      </c>
      <c r="I346" s="4"/>
      <c r="J346" s="4">
        <f t="shared" si="210"/>
        <v>8627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202"/>
      <c r="W346" s="202"/>
      <c r="X346" s="4"/>
      <c r="Y346" s="202"/>
      <c r="Z346" s="4">
        <f t="shared" ref="Z346" si="211">SUM(Z347+Z404)</f>
        <v>8627</v>
      </c>
      <c r="AA346" s="4"/>
      <c r="AB346" s="4"/>
    </row>
    <row r="347" spans="1:28" s="7" customFormat="1" ht="15" x14ac:dyDescent="0.25">
      <c r="B347" s="6">
        <v>3</v>
      </c>
      <c r="C347" s="313" t="s">
        <v>612</v>
      </c>
      <c r="D347" s="4">
        <f t="shared" ref="D347:E347" si="212">SUM(D348+D360+D393)</f>
        <v>0</v>
      </c>
      <c r="E347" s="4">
        <f t="shared" si="212"/>
        <v>0</v>
      </c>
      <c r="F347" s="202">
        <f t="shared" si="209"/>
        <v>17254</v>
      </c>
      <c r="G347" s="4"/>
      <c r="H347" s="4">
        <f t="shared" ref="H347:J347" si="213">SUM(H348+H360+H393)</f>
        <v>8627</v>
      </c>
      <c r="I347" s="4"/>
      <c r="J347" s="4">
        <f t="shared" si="213"/>
        <v>8627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202"/>
      <c r="W347" s="202"/>
      <c r="X347" s="4"/>
      <c r="Y347" s="202"/>
      <c r="Z347" s="4">
        <f t="shared" ref="Z347" si="214">SUM(Z348+Z360+Z393)</f>
        <v>8627</v>
      </c>
      <c r="AA347" s="4"/>
      <c r="AB347" s="4"/>
    </row>
    <row r="348" spans="1:28" s="7" customFormat="1" ht="15" hidden="1" x14ac:dyDescent="0.25">
      <c r="B348" s="6">
        <v>31</v>
      </c>
      <c r="C348" s="313" t="s">
        <v>616</v>
      </c>
      <c r="D348" s="4">
        <f t="shared" ref="D348:E348" si="215">SUM(D349+D354+D356)</f>
        <v>0</v>
      </c>
      <c r="E348" s="4">
        <f t="shared" si="215"/>
        <v>0</v>
      </c>
      <c r="F348" s="202">
        <f t="shared" si="209"/>
        <v>0</v>
      </c>
      <c r="G348" s="4"/>
      <c r="H348" s="4">
        <f t="shared" ref="H348:J348" si="216">SUM(H349+H354+H356)</f>
        <v>0</v>
      </c>
      <c r="I348" s="4"/>
      <c r="J348" s="4">
        <f t="shared" si="216"/>
        <v>0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202"/>
      <c r="W348" s="202"/>
      <c r="X348" s="4"/>
      <c r="Y348" s="202"/>
      <c r="Z348" s="4">
        <f t="shared" ref="Z348" si="217">SUM(Z349+Z354+Z356)</f>
        <v>0</v>
      </c>
      <c r="AA348" s="4"/>
      <c r="AB348" s="4"/>
    </row>
    <row r="349" spans="1:28" s="7" customFormat="1" ht="15" hidden="1" x14ac:dyDescent="0.25">
      <c r="B349" s="6">
        <v>311</v>
      </c>
      <c r="C349" s="313" t="s">
        <v>619</v>
      </c>
      <c r="D349" s="4">
        <f t="shared" ref="D349:E349" si="218">SUM(D350+D351+D352+D353)</f>
        <v>0</v>
      </c>
      <c r="E349" s="4">
        <f t="shared" si="218"/>
        <v>0</v>
      </c>
      <c r="F349" s="202">
        <f t="shared" si="209"/>
        <v>0</v>
      </c>
      <c r="G349" s="4"/>
      <c r="H349" s="4">
        <f t="shared" ref="H349:J349" si="219">SUM(H350+H351+H352+H353)</f>
        <v>0</v>
      </c>
      <c r="I349" s="4"/>
      <c r="J349" s="4">
        <f t="shared" si="219"/>
        <v>0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201"/>
      <c r="V349" s="202"/>
      <c r="W349" s="202"/>
      <c r="X349" s="4"/>
      <c r="Y349" s="202"/>
      <c r="Z349" s="4">
        <f t="shared" ref="Z349" si="220">SUM(Z350+Z351+Z352+Z353)</f>
        <v>0</v>
      </c>
      <c r="AA349" s="4"/>
      <c r="AB349" s="4"/>
    </row>
    <row r="350" spans="1:28" s="203" customFormat="1" ht="15" hidden="1" x14ac:dyDescent="0.25">
      <c r="A350" s="198"/>
      <c r="B350" s="199" t="s">
        <v>0</v>
      </c>
      <c r="C350" s="313" t="s">
        <v>612</v>
      </c>
      <c r="D350" s="201"/>
      <c r="E350" s="201"/>
      <c r="F350" s="202">
        <f t="shared" si="209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2"/>
      <c r="W350" s="202"/>
      <c r="X350" s="201"/>
      <c r="Y350" s="202"/>
      <c r="Z350" s="201"/>
      <c r="AA350" s="201"/>
      <c r="AB350" s="201"/>
    </row>
    <row r="351" spans="1:28" s="203" customFormat="1" ht="15" hidden="1" x14ac:dyDescent="0.25">
      <c r="A351" s="198"/>
      <c r="B351" s="199" t="s">
        <v>2</v>
      </c>
      <c r="C351" s="313" t="s">
        <v>616</v>
      </c>
      <c r="D351" s="201"/>
      <c r="E351" s="201"/>
      <c r="F351" s="202">
        <f t="shared" si="209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2"/>
      <c r="W351" s="202"/>
      <c r="X351" s="201"/>
      <c r="Y351" s="202"/>
      <c r="Z351" s="201"/>
      <c r="AA351" s="201"/>
      <c r="AB351" s="201"/>
    </row>
    <row r="352" spans="1:28" s="203" customFormat="1" ht="15" hidden="1" x14ac:dyDescent="0.25">
      <c r="A352" s="198"/>
      <c r="B352" s="199" t="s">
        <v>4</v>
      </c>
      <c r="C352" s="313" t="s">
        <v>619</v>
      </c>
      <c r="D352" s="201"/>
      <c r="E352" s="201"/>
      <c r="F352" s="202">
        <f t="shared" si="209"/>
        <v>0</v>
      </c>
      <c r="G352" s="202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2"/>
      <c r="W352" s="202"/>
      <c r="X352" s="201"/>
      <c r="Y352" s="202"/>
      <c r="Z352" s="201"/>
      <c r="AA352" s="201"/>
      <c r="AB352" s="201"/>
    </row>
    <row r="353" spans="1:28" s="203" customFormat="1" ht="15" hidden="1" x14ac:dyDescent="0.25">
      <c r="A353" s="198"/>
      <c r="B353" s="199" t="s">
        <v>6</v>
      </c>
      <c r="C353" s="313" t="s">
        <v>612</v>
      </c>
      <c r="D353" s="201"/>
      <c r="E353" s="201"/>
      <c r="F353" s="202">
        <f t="shared" si="209"/>
        <v>0</v>
      </c>
      <c r="G353" s="202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189"/>
      <c r="V353" s="202"/>
      <c r="W353" s="202"/>
      <c r="X353" s="201"/>
      <c r="Y353" s="202"/>
      <c r="Z353" s="201"/>
      <c r="AA353" s="201"/>
      <c r="AB353" s="201"/>
    </row>
    <row r="354" spans="1:28" s="190" customFormat="1" ht="15" hidden="1" x14ac:dyDescent="0.25">
      <c r="A354" s="187"/>
      <c r="B354" s="187">
        <v>312</v>
      </c>
      <c r="C354" s="313" t="s">
        <v>616</v>
      </c>
      <c r="D354" s="189">
        <f>SUM(D355)</f>
        <v>0</v>
      </c>
      <c r="E354" s="189">
        <f t="shared" ref="E354:J354" si="221">SUM(E355)</f>
        <v>0</v>
      </c>
      <c r="F354" s="202">
        <f t="shared" si="209"/>
        <v>0</v>
      </c>
      <c r="G354" s="189"/>
      <c r="H354" s="189">
        <f t="shared" si="221"/>
        <v>0</v>
      </c>
      <c r="I354" s="189"/>
      <c r="J354" s="189">
        <f t="shared" si="221"/>
        <v>0</v>
      </c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201"/>
      <c r="V354" s="202"/>
      <c r="W354" s="202"/>
      <c r="X354" s="189"/>
      <c r="Y354" s="202"/>
      <c r="Z354" s="189">
        <f t="shared" ref="Z354" si="222">SUM(Z355)</f>
        <v>0</v>
      </c>
      <c r="AA354" s="189"/>
      <c r="AB354" s="189"/>
    </row>
    <row r="355" spans="1:28" s="203" customFormat="1" ht="15" hidden="1" x14ac:dyDescent="0.25">
      <c r="A355" s="198"/>
      <c r="B355" s="199" t="s">
        <v>8</v>
      </c>
      <c r="C355" s="313" t="s">
        <v>619</v>
      </c>
      <c r="D355" s="201"/>
      <c r="E355" s="201"/>
      <c r="F355" s="202">
        <f t="shared" si="209"/>
        <v>0</v>
      </c>
      <c r="G355" s="202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189"/>
      <c r="V355" s="202"/>
      <c r="W355" s="202"/>
      <c r="X355" s="201"/>
      <c r="Y355" s="202"/>
      <c r="Z355" s="201"/>
      <c r="AA355" s="201"/>
      <c r="AB355" s="201"/>
    </row>
    <row r="356" spans="1:28" s="190" customFormat="1" ht="15" hidden="1" x14ac:dyDescent="0.25">
      <c r="A356" s="187"/>
      <c r="B356" s="187">
        <v>313</v>
      </c>
      <c r="C356" s="313" t="s">
        <v>612</v>
      </c>
      <c r="D356" s="189">
        <f t="shared" ref="D356:E356" si="223">SUM(D357+D358+D359)</f>
        <v>0</v>
      </c>
      <c r="E356" s="189">
        <f t="shared" si="223"/>
        <v>0</v>
      </c>
      <c r="F356" s="202">
        <f t="shared" si="209"/>
        <v>0</v>
      </c>
      <c r="G356" s="189"/>
      <c r="H356" s="189">
        <f t="shared" ref="H356:J356" si="224">SUM(H357+H358+H359)</f>
        <v>0</v>
      </c>
      <c r="I356" s="189"/>
      <c r="J356" s="189">
        <f t="shared" si="224"/>
        <v>0</v>
      </c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201"/>
      <c r="V356" s="202"/>
      <c r="W356" s="202"/>
      <c r="X356" s="189"/>
      <c r="Y356" s="202"/>
      <c r="Z356" s="189">
        <f t="shared" ref="Z356" si="225">SUM(Z357+Z358+Z359)</f>
        <v>0</v>
      </c>
      <c r="AA356" s="189"/>
      <c r="AB356" s="189"/>
    </row>
    <row r="357" spans="1:28" s="203" customFormat="1" ht="15" hidden="1" x14ac:dyDescent="0.25">
      <c r="A357" s="198"/>
      <c r="B357" s="199" t="s">
        <v>10</v>
      </c>
      <c r="C357" s="313" t="s">
        <v>616</v>
      </c>
      <c r="D357" s="201"/>
      <c r="E357" s="201"/>
      <c r="F357" s="202">
        <f t="shared" si="209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2"/>
      <c r="W357" s="202"/>
      <c r="X357" s="201"/>
      <c r="Y357" s="202"/>
      <c r="Z357" s="201"/>
      <c r="AA357" s="201"/>
      <c r="AB357" s="201"/>
    </row>
    <row r="358" spans="1:28" s="203" customFormat="1" ht="15" hidden="1" x14ac:dyDescent="0.25">
      <c r="A358" s="198"/>
      <c r="B358" s="199" t="s">
        <v>12</v>
      </c>
      <c r="C358" s="313" t="s">
        <v>619</v>
      </c>
      <c r="D358" s="201"/>
      <c r="E358" s="201"/>
      <c r="F358" s="202">
        <f t="shared" si="209"/>
        <v>0</v>
      </c>
      <c r="G358" s="202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2"/>
      <c r="W358" s="202"/>
      <c r="X358" s="201"/>
      <c r="Y358" s="202"/>
      <c r="Z358" s="201"/>
      <c r="AA358" s="201"/>
      <c r="AB358" s="201"/>
    </row>
    <row r="359" spans="1:28" s="203" customFormat="1" ht="12.75" hidden="1" customHeight="1" x14ac:dyDescent="0.25">
      <c r="A359" s="198"/>
      <c r="B359" s="199" t="s">
        <v>14</v>
      </c>
      <c r="C359" s="313" t="s">
        <v>612</v>
      </c>
      <c r="D359" s="201"/>
      <c r="E359" s="201"/>
      <c r="F359" s="202">
        <f t="shared" si="209"/>
        <v>0</v>
      </c>
      <c r="G359" s="202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189"/>
      <c r="V359" s="202"/>
      <c r="W359" s="202"/>
      <c r="X359" s="201"/>
      <c r="Y359" s="202"/>
      <c r="Z359" s="201"/>
      <c r="AA359" s="201"/>
      <c r="AB359" s="201"/>
    </row>
    <row r="360" spans="1:28" s="190" customFormat="1" ht="12.75" customHeight="1" x14ac:dyDescent="0.25">
      <c r="A360" s="187"/>
      <c r="B360" s="187">
        <v>32</v>
      </c>
      <c r="C360" s="313" t="s">
        <v>616</v>
      </c>
      <c r="D360" s="189">
        <f t="shared" ref="D360:E360" si="226">SUM(D361+D366+D373+D383+D385)</f>
        <v>0</v>
      </c>
      <c r="E360" s="189">
        <f t="shared" si="226"/>
        <v>0</v>
      </c>
      <c r="F360" s="202">
        <f t="shared" si="209"/>
        <v>17254</v>
      </c>
      <c r="G360" s="189"/>
      <c r="H360" s="189">
        <f t="shared" ref="H360:J360" si="227">SUM(H361+H366+H373+H383+H385)</f>
        <v>8627</v>
      </c>
      <c r="I360" s="189"/>
      <c r="J360" s="189">
        <f t="shared" si="227"/>
        <v>8627</v>
      </c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202"/>
      <c r="W360" s="202"/>
      <c r="X360" s="189"/>
      <c r="Y360" s="202"/>
      <c r="Z360" s="189">
        <f t="shared" ref="Z360" si="228">SUM(Z361+Z366+Z373+Z383+Z385)</f>
        <v>8627</v>
      </c>
      <c r="AA360" s="189"/>
      <c r="AB360" s="189"/>
    </row>
    <row r="361" spans="1:28" s="190" customFormat="1" ht="12.75" hidden="1" customHeight="1" x14ac:dyDescent="0.25">
      <c r="A361" s="187"/>
      <c r="B361" s="187">
        <v>321</v>
      </c>
      <c r="C361" s="313" t="s">
        <v>619</v>
      </c>
      <c r="D361" s="189">
        <f t="shared" ref="D361:E361" si="229">SUM(D362+D363+D364+D365)</f>
        <v>0</v>
      </c>
      <c r="E361" s="189">
        <f t="shared" si="229"/>
        <v>0</v>
      </c>
      <c r="F361" s="202">
        <f t="shared" si="209"/>
        <v>0</v>
      </c>
      <c r="G361" s="189"/>
      <c r="H361" s="189">
        <f t="shared" ref="H361:J361" si="230">SUM(H362+H363+H364+H365)</f>
        <v>0</v>
      </c>
      <c r="I361" s="189"/>
      <c r="J361" s="189">
        <f t="shared" si="230"/>
        <v>0</v>
      </c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201"/>
      <c r="V361" s="202"/>
      <c r="W361" s="202"/>
      <c r="X361" s="189"/>
      <c r="Y361" s="202"/>
      <c r="Z361" s="189">
        <f t="shared" ref="Z361" si="231">SUM(Z362+Z363+Z364+Z365)</f>
        <v>0</v>
      </c>
      <c r="AA361" s="189"/>
      <c r="AB361" s="189"/>
    </row>
    <row r="362" spans="1:28" s="203" customFormat="1" ht="15" hidden="1" x14ac:dyDescent="0.25">
      <c r="A362" s="198"/>
      <c r="B362" s="199" t="s">
        <v>16</v>
      </c>
      <c r="C362" s="313" t="s">
        <v>612</v>
      </c>
      <c r="D362" s="201"/>
      <c r="E362" s="201"/>
      <c r="F362" s="202">
        <f t="shared" si="209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2"/>
      <c r="W362" s="202"/>
      <c r="X362" s="201"/>
      <c r="Y362" s="202"/>
      <c r="Z362" s="201"/>
      <c r="AA362" s="201"/>
      <c r="AB362" s="201"/>
    </row>
    <row r="363" spans="1:28" s="203" customFormat="1" ht="15" hidden="1" x14ac:dyDescent="0.25">
      <c r="A363" s="198"/>
      <c r="B363" s="199" t="s">
        <v>18</v>
      </c>
      <c r="C363" s="313" t="s">
        <v>616</v>
      </c>
      <c r="D363" s="201"/>
      <c r="E363" s="201"/>
      <c r="F363" s="202">
        <f t="shared" si="209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2"/>
      <c r="W363" s="202"/>
      <c r="X363" s="201"/>
      <c r="Y363" s="202"/>
      <c r="Z363" s="201"/>
      <c r="AA363" s="201"/>
      <c r="AB363" s="201"/>
    </row>
    <row r="364" spans="1:28" s="203" customFormat="1" ht="15" hidden="1" x14ac:dyDescent="0.25">
      <c r="A364" s="198"/>
      <c r="B364" s="199" t="s">
        <v>20</v>
      </c>
      <c r="C364" s="313" t="s">
        <v>619</v>
      </c>
      <c r="D364" s="201"/>
      <c r="E364" s="201"/>
      <c r="F364" s="202">
        <f t="shared" si="209"/>
        <v>0</v>
      </c>
      <c r="G364" s="202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2"/>
      <c r="W364" s="202"/>
      <c r="X364" s="201"/>
      <c r="Y364" s="202"/>
      <c r="Z364" s="201"/>
      <c r="AA364" s="201"/>
      <c r="AB364" s="201"/>
    </row>
    <row r="365" spans="1:28" s="203" customFormat="1" ht="15" hidden="1" x14ac:dyDescent="0.25">
      <c r="A365" s="198"/>
      <c r="B365" s="198">
        <v>3214</v>
      </c>
      <c r="C365" s="313" t="s">
        <v>612</v>
      </c>
      <c r="D365" s="201"/>
      <c r="E365" s="201"/>
      <c r="F365" s="202">
        <f t="shared" si="209"/>
        <v>0</v>
      </c>
      <c r="G365" s="202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189"/>
      <c r="V365" s="202"/>
      <c r="W365" s="202"/>
      <c r="X365" s="201"/>
      <c r="Y365" s="202"/>
      <c r="Z365" s="201"/>
      <c r="AA365" s="201"/>
      <c r="AB365" s="201"/>
    </row>
    <row r="366" spans="1:28" s="190" customFormat="1" ht="15" hidden="1" x14ac:dyDescent="0.25">
      <c r="A366" s="187"/>
      <c r="B366" s="187">
        <v>322</v>
      </c>
      <c r="C366" s="313" t="s">
        <v>616</v>
      </c>
      <c r="D366" s="189">
        <f t="shared" ref="D366:E366" si="232">SUM(D367+D368+D369+D370+D371+D372)</f>
        <v>0</v>
      </c>
      <c r="E366" s="189">
        <f t="shared" si="232"/>
        <v>0</v>
      </c>
      <c r="F366" s="202">
        <f t="shared" si="209"/>
        <v>0</v>
      </c>
      <c r="G366" s="189"/>
      <c r="H366" s="189">
        <f t="shared" ref="H366:J366" si="233">SUM(H367+H368+H369+H370+H371+H372)</f>
        <v>0</v>
      </c>
      <c r="I366" s="189"/>
      <c r="J366" s="189">
        <f t="shared" si="233"/>
        <v>0</v>
      </c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201"/>
      <c r="V366" s="202"/>
      <c r="W366" s="202"/>
      <c r="X366" s="189"/>
      <c r="Y366" s="202"/>
      <c r="Z366" s="189">
        <f t="shared" ref="Z366" si="234">SUM(Z367+Z368+Z369+Z370+Z371+Z372)</f>
        <v>0</v>
      </c>
      <c r="AA366" s="189"/>
      <c r="AB366" s="189"/>
    </row>
    <row r="367" spans="1:28" s="203" customFormat="1" ht="15" hidden="1" x14ac:dyDescent="0.25">
      <c r="A367" s="198"/>
      <c r="B367" s="199" t="s">
        <v>23</v>
      </c>
      <c r="C367" s="313" t="s">
        <v>619</v>
      </c>
      <c r="D367" s="201"/>
      <c r="E367" s="201"/>
      <c r="F367" s="202">
        <f t="shared" si="209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2"/>
      <c r="W367" s="202"/>
      <c r="X367" s="201"/>
      <c r="Y367" s="202"/>
      <c r="Z367" s="201"/>
      <c r="AA367" s="201"/>
      <c r="AB367" s="201"/>
    </row>
    <row r="368" spans="1:28" s="203" customFormat="1" ht="15" hidden="1" x14ac:dyDescent="0.25">
      <c r="A368" s="198"/>
      <c r="B368" s="199" t="s">
        <v>25</v>
      </c>
      <c r="C368" s="313" t="s">
        <v>612</v>
      </c>
      <c r="D368" s="201"/>
      <c r="E368" s="201"/>
      <c r="F368" s="202">
        <f t="shared" si="209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2"/>
      <c r="W368" s="202"/>
      <c r="X368" s="201"/>
      <c r="Y368" s="202"/>
      <c r="Z368" s="201"/>
      <c r="AA368" s="201"/>
      <c r="AB368" s="201"/>
    </row>
    <row r="369" spans="1:28" s="203" customFormat="1" ht="15" hidden="1" x14ac:dyDescent="0.25">
      <c r="A369" s="198"/>
      <c r="B369" s="199" t="s">
        <v>27</v>
      </c>
      <c r="C369" s="313" t="s">
        <v>616</v>
      </c>
      <c r="D369" s="201"/>
      <c r="E369" s="201"/>
      <c r="F369" s="202">
        <f t="shared" si="209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2"/>
      <c r="W369" s="202"/>
      <c r="X369" s="201"/>
      <c r="Y369" s="202"/>
      <c r="Z369" s="201"/>
      <c r="AA369" s="201"/>
      <c r="AB369" s="201"/>
    </row>
    <row r="370" spans="1:28" s="203" customFormat="1" ht="15" hidden="1" x14ac:dyDescent="0.25">
      <c r="A370" s="198"/>
      <c r="B370" s="199" t="s">
        <v>29</v>
      </c>
      <c r="C370" s="313" t="s">
        <v>619</v>
      </c>
      <c r="D370" s="201"/>
      <c r="E370" s="201"/>
      <c r="F370" s="202">
        <f t="shared" si="209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2"/>
      <c r="W370" s="202"/>
      <c r="X370" s="201"/>
      <c r="Y370" s="202"/>
      <c r="Z370" s="201"/>
      <c r="AA370" s="201"/>
      <c r="AB370" s="201"/>
    </row>
    <row r="371" spans="1:28" s="203" customFormat="1" ht="15" hidden="1" x14ac:dyDescent="0.25">
      <c r="A371" s="198"/>
      <c r="B371" s="199" t="s">
        <v>31</v>
      </c>
      <c r="C371" s="313" t="s">
        <v>612</v>
      </c>
      <c r="D371" s="201"/>
      <c r="E371" s="201"/>
      <c r="F371" s="202">
        <f t="shared" si="209"/>
        <v>0</v>
      </c>
      <c r="G371" s="202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2"/>
      <c r="W371" s="202"/>
      <c r="X371" s="201"/>
      <c r="Y371" s="202"/>
      <c r="Z371" s="201"/>
      <c r="AA371" s="201"/>
      <c r="AB371" s="201"/>
    </row>
    <row r="372" spans="1:28" s="203" customFormat="1" ht="15" hidden="1" x14ac:dyDescent="0.25">
      <c r="A372" s="198"/>
      <c r="B372" s="205" t="s">
        <v>33</v>
      </c>
      <c r="C372" s="313" t="s">
        <v>616</v>
      </c>
      <c r="D372" s="201"/>
      <c r="E372" s="201"/>
      <c r="F372" s="202">
        <f t="shared" si="209"/>
        <v>0</v>
      </c>
      <c r="G372" s="202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189"/>
      <c r="V372" s="202"/>
      <c r="W372" s="202"/>
      <c r="X372" s="201"/>
      <c r="Y372" s="202"/>
      <c r="Z372" s="201"/>
      <c r="AA372" s="201"/>
      <c r="AB372" s="201"/>
    </row>
    <row r="373" spans="1:28" s="190" customFormat="1" ht="15" x14ac:dyDescent="0.25">
      <c r="A373" s="187"/>
      <c r="B373" s="187">
        <v>323</v>
      </c>
      <c r="C373" s="313" t="s">
        <v>619</v>
      </c>
      <c r="D373" s="189">
        <f t="shared" ref="D373:E373" si="235">SUM(D374+D375+D376+D377+D378+D379+D380+D381+D382)</f>
        <v>0</v>
      </c>
      <c r="E373" s="189">
        <f t="shared" si="235"/>
        <v>0</v>
      </c>
      <c r="F373" s="202">
        <f t="shared" si="209"/>
        <v>17254</v>
      </c>
      <c r="G373" s="189"/>
      <c r="H373" s="189">
        <f t="shared" ref="H373:J373" si="236">SUM(H374+H375+H376+H377+H378+H379+H380+H381+H382)</f>
        <v>8627</v>
      </c>
      <c r="I373" s="189"/>
      <c r="J373" s="189">
        <f t="shared" si="236"/>
        <v>8627</v>
      </c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201"/>
      <c r="V373" s="202"/>
      <c r="W373" s="202"/>
      <c r="X373" s="189"/>
      <c r="Y373" s="202"/>
      <c r="Z373" s="189">
        <f t="shared" ref="Z373" si="237">SUM(Z374+Z375+Z376+Z377+Z378+Z379+Z380+Z381+Z382)</f>
        <v>8627</v>
      </c>
      <c r="AA373" s="189"/>
      <c r="AB373" s="189"/>
    </row>
    <row r="374" spans="1:28" s="203" customFormat="1" hidden="1" x14ac:dyDescent="0.25">
      <c r="A374" s="198"/>
      <c r="B374" s="199" t="s">
        <v>35</v>
      </c>
      <c r="C374" s="200" t="s">
        <v>36</v>
      </c>
      <c r="D374" s="201"/>
      <c r="E374" s="201"/>
      <c r="F374" s="202">
        <f t="shared" si="209"/>
        <v>0</v>
      </c>
      <c r="G374" s="202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2"/>
      <c r="W374" s="202"/>
      <c r="X374" s="201"/>
      <c r="Y374" s="202"/>
      <c r="Z374" s="201"/>
      <c r="AA374" s="201"/>
      <c r="AB374" s="201"/>
    </row>
    <row r="375" spans="1:28" s="203" customFormat="1" hidden="1" x14ac:dyDescent="0.25">
      <c r="A375" s="198"/>
      <c r="B375" s="199" t="s">
        <v>37</v>
      </c>
      <c r="C375" s="200" t="s">
        <v>38</v>
      </c>
      <c r="D375" s="201"/>
      <c r="E375" s="201"/>
      <c r="F375" s="202">
        <f t="shared" si="209"/>
        <v>0</v>
      </c>
      <c r="G375" s="202"/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2"/>
      <c r="W375" s="202"/>
      <c r="X375" s="201"/>
      <c r="Y375" s="202"/>
      <c r="Z375" s="201"/>
      <c r="AA375" s="201"/>
      <c r="AB375" s="201"/>
    </row>
    <row r="376" spans="1:28" s="203" customFormat="1" hidden="1" x14ac:dyDescent="0.25">
      <c r="A376" s="198"/>
      <c r="B376" s="199" t="s">
        <v>39</v>
      </c>
      <c r="C376" s="200" t="s">
        <v>40</v>
      </c>
      <c r="D376" s="201"/>
      <c r="E376" s="201"/>
      <c r="F376" s="202">
        <f t="shared" si="209"/>
        <v>0</v>
      </c>
      <c r="G376" s="202"/>
      <c r="H376" s="201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2"/>
      <c r="W376" s="202"/>
      <c r="X376" s="201"/>
      <c r="Y376" s="202"/>
      <c r="Z376" s="201"/>
      <c r="AA376" s="201"/>
      <c r="AB376" s="201"/>
    </row>
    <row r="377" spans="1:28" s="203" customFormat="1" hidden="1" x14ac:dyDescent="0.25">
      <c r="A377" s="198"/>
      <c r="B377" s="199" t="s">
        <v>41</v>
      </c>
      <c r="C377" s="200" t="s">
        <v>42</v>
      </c>
      <c r="D377" s="201"/>
      <c r="E377" s="201"/>
      <c r="F377" s="202">
        <f t="shared" si="209"/>
        <v>0</v>
      </c>
      <c r="G377" s="202"/>
      <c r="H377" s="201"/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2"/>
      <c r="W377" s="202"/>
      <c r="X377" s="201"/>
      <c r="Y377" s="202"/>
      <c r="Z377" s="201"/>
      <c r="AA377" s="201"/>
      <c r="AB377" s="201"/>
    </row>
    <row r="378" spans="1:28" s="203" customFormat="1" x14ac:dyDescent="0.25">
      <c r="A378" s="198"/>
      <c r="B378" s="199" t="s">
        <v>43</v>
      </c>
      <c r="C378" s="200" t="s">
        <v>44</v>
      </c>
      <c r="D378" s="201"/>
      <c r="E378" s="201"/>
      <c r="F378" s="202">
        <f t="shared" ref="F378:F409" si="238">SUM(H378:U378)</f>
        <v>17254</v>
      </c>
      <c r="G378" s="202"/>
      <c r="H378" s="201">
        <v>8627</v>
      </c>
      <c r="I378" s="201"/>
      <c r="J378" s="201">
        <v>8627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2"/>
      <c r="W378" s="202"/>
      <c r="X378" s="201"/>
      <c r="Y378" s="202"/>
      <c r="Z378" s="201">
        <v>8627</v>
      </c>
      <c r="AA378" s="201"/>
      <c r="AB378" s="201"/>
    </row>
    <row r="379" spans="1:28" s="203" customFormat="1" hidden="1" x14ac:dyDescent="0.25">
      <c r="A379" s="198"/>
      <c r="B379" s="199" t="s">
        <v>45</v>
      </c>
      <c r="C379" s="200" t="s">
        <v>46</v>
      </c>
      <c r="D379" s="201"/>
      <c r="E379" s="201"/>
      <c r="F379" s="202">
        <f t="shared" si="238"/>
        <v>0</v>
      </c>
      <c r="G379" s="202"/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2"/>
      <c r="W379" s="202"/>
      <c r="X379" s="201"/>
      <c r="Y379" s="202"/>
      <c r="Z379" s="202"/>
      <c r="AA379" s="201"/>
      <c r="AB379" s="201"/>
    </row>
    <row r="380" spans="1:28" s="203" customFormat="1" hidden="1" x14ac:dyDescent="0.25">
      <c r="A380" s="198"/>
      <c r="B380" s="199" t="s">
        <v>47</v>
      </c>
      <c r="C380" s="200" t="s">
        <v>48</v>
      </c>
      <c r="D380" s="201"/>
      <c r="E380" s="201"/>
      <c r="F380" s="202">
        <f t="shared" si="238"/>
        <v>0</v>
      </c>
      <c r="G380" s="202"/>
      <c r="H380" s="201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2"/>
      <c r="W380" s="202"/>
      <c r="X380" s="201"/>
      <c r="Y380" s="202"/>
      <c r="Z380" s="202"/>
      <c r="AA380" s="201"/>
      <c r="AB380" s="201"/>
    </row>
    <row r="381" spans="1:28" s="203" customFormat="1" hidden="1" x14ac:dyDescent="0.25">
      <c r="A381" s="198"/>
      <c r="B381" s="199" t="s">
        <v>49</v>
      </c>
      <c r="C381" s="200" t="s">
        <v>50</v>
      </c>
      <c r="D381" s="201"/>
      <c r="E381" s="201"/>
      <c r="F381" s="202">
        <f t="shared" si="238"/>
        <v>0</v>
      </c>
      <c r="G381" s="202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2"/>
      <c r="W381" s="202"/>
      <c r="X381" s="201"/>
      <c r="Y381" s="202"/>
      <c r="Z381" s="202"/>
      <c r="AA381" s="201"/>
      <c r="AB381" s="201"/>
    </row>
    <row r="382" spans="1:28" s="203" customFormat="1" hidden="1" x14ac:dyDescent="0.25">
      <c r="A382" s="198"/>
      <c r="B382" s="199" t="s">
        <v>51</v>
      </c>
      <c r="C382" s="200" t="s">
        <v>52</v>
      </c>
      <c r="D382" s="201"/>
      <c r="E382" s="201"/>
      <c r="F382" s="202">
        <f t="shared" si="238"/>
        <v>0</v>
      </c>
      <c r="G382" s="202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189"/>
      <c r="V382" s="202"/>
      <c r="W382" s="202"/>
      <c r="X382" s="201"/>
      <c r="Y382" s="202"/>
      <c r="Z382" s="202"/>
      <c r="AA382" s="201"/>
      <c r="AB382" s="201"/>
    </row>
    <row r="383" spans="1:28" s="190" customFormat="1" hidden="1" x14ac:dyDescent="0.25">
      <c r="A383" s="187"/>
      <c r="B383" s="187">
        <v>324</v>
      </c>
      <c r="C383" s="188"/>
      <c r="D383" s="189">
        <f>SUM(D384)</f>
        <v>0</v>
      </c>
      <c r="E383" s="189">
        <f t="shared" ref="E383:J383" si="239">SUM(E384)</f>
        <v>0</v>
      </c>
      <c r="F383" s="202">
        <f t="shared" si="238"/>
        <v>0</v>
      </c>
      <c r="G383" s="189"/>
      <c r="H383" s="189">
        <f t="shared" si="239"/>
        <v>0</v>
      </c>
      <c r="I383" s="189"/>
      <c r="J383" s="189">
        <f t="shared" si="239"/>
        <v>0</v>
      </c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201"/>
      <c r="V383" s="202"/>
      <c r="W383" s="202"/>
      <c r="X383" s="189"/>
      <c r="Y383" s="202"/>
      <c r="Z383" s="202"/>
      <c r="AA383" s="189"/>
      <c r="AB383" s="189"/>
    </row>
    <row r="384" spans="1:28" s="203" customFormat="1" hidden="1" x14ac:dyDescent="0.25">
      <c r="A384" s="198"/>
      <c r="B384" s="204" t="s">
        <v>54</v>
      </c>
      <c r="C384" s="200" t="s">
        <v>53</v>
      </c>
      <c r="D384" s="201"/>
      <c r="E384" s="201"/>
      <c r="F384" s="202">
        <f t="shared" si="238"/>
        <v>0</v>
      </c>
      <c r="G384" s="202"/>
      <c r="H384" s="201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189"/>
      <c r="V384" s="202"/>
      <c r="W384" s="202"/>
      <c r="X384" s="201"/>
      <c r="Y384" s="202"/>
      <c r="Z384" s="202"/>
      <c r="AA384" s="201"/>
      <c r="AB384" s="201"/>
    </row>
    <row r="385" spans="1:28" s="190" customFormat="1" hidden="1" x14ac:dyDescent="0.25">
      <c r="A385" s="187"/>
      <c r="B385" s="195" t="s">
        <v>549</v>
      </c>
      <c r="C385" s="188"/>
      <c r="D385" s="189">
        <f t="shared" ref="D385:E385" si="240">SUM(D386+D387+D388+D389+D390+D391+D392)</f>
        <v>0</v>
      </c>
      <c r="E385" s="189">
        <f t="shared" si="240"/>
        <v>0</v>
      </c>
      <c r="F385" s="202">
        <f t="shared" si="238"/>
        <v>0</v>
      </c>
      <c r="G385" s="189"/>
      <c r="H385" s="189">
        <f t="shared" ref="H385:J385" si="241">SUM(H386+H387+H388+H389+H390+H391+H392)</f>
        <v>0</v>
      </c>
      <c r="I385" s="189"/>
      <c r="J385" s="189">
        <f t="shared" si="241"/>
        <v>0</v>
      </c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201"/>
      <c r="V385" s="202"/>
      <c r="W385" s="202"/>
      <c r="X385" s="189"/>
      <c r="Y385" s="202"/>
      <c r="Z385" s="202"/>
      <c r="AA385" s="189"/>
      <c r="AB385" s="189"/>
    </row>
    <row r="386" spans="1:28" s="203" customFormat="1" ht="12.75" hidden="1" customHeight="1" x14ac:dyDescent="0.25">
      <c r="A386" s="198"/>
      <c r="B386" s="199" t="s">
        <v>56</v>
      </c>
      <c r="C386" s="200" t="s">
        <v>57</v>
      </c>
      <c r="D386" s="201"/>
      <c r="E386" s="201"/>
      <c r="F386" s="202">
        <f t="shared" si="238"/>
        <v>0</v>
      </c>
      <c r="G386" s="202"/>
      <c r="H386" s="201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2"/>
      <c r="W386" s="202"/>
      <c r="X386" s="201"/>
      <c r="Y386" s="202"/>
      <c r="Z386" s="202"/>
      <c r="AA386" s="201"/>
      <c r="AB386" s="201"/>
    </row>
    <row r="387" spans="1:28" s="203" customFormat="1" hidden="1" x14ac:dyDescent="0.25">
      <c r="A387" s="198"/>
      <c r="B387" s="199" t="s">
        <v>58</v>
      </c>
      <c r="C387" s="200" t="s">
        <v>59</v>
      </c>
      <c r="D387" s="201"/>
      <c r="E387" s="201"/>
      <c r="F387" s="202">
        <f t="shared" si="238"/>
        <v>0</v>
      </c>
      <c r="G387" s="202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2"/>
      <c r="W387" s="202"/>
      <c r="X387" s="201"/>
      <c r="Y387" s="202"/>
      <c r="Z387" s="202"/>
      <c r="AA387" s="201"/>
      <c r="AB387" s="201"/>
    </row>
    <row r="388" spans="1:28" s="203" customFormat="1" hidden="1" x14ac:dyDescent="0.25">
      <c r="A388" s="198"/>
      <c r="B388" s="199" t="s">
        <v>60</v>
      </c>
      <c r="C388" s="200" t="s">
        <v>61</v>
      </c>
      <c r="D388" s="201"/>
      <c r="E388" s="201"/>
      <c r="F388" s="202">
        <f t="shared" si="238"/>
        <v>0</v>
      </c>
      <c r="G388" s="202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2"/>
      <c r="W388" s="202"/>
      <c r="X388" s="201"/>
      <c r="Y388" s="202"/>
      <c r="Z388" s="202"/>
      <c r="AA388" s="201"/>
      <c r="AB388" s="201"/>
    </row>
    <row r="389" spans="1:28" s="203" customFormat="1" hidden="1" x14ac:dyDescent="0.25">
      <c r="A389" s="198"/>
      <c r="B389" s="199" t="s">
        <v>62</v>
      </c>
      <c r="C389" s="200" t="s">
        <v>63</v>
      </c>
      <c r="D389" s="201"/>
      <c r="E389" s="201"/>
      <c r="F389" s="202">
        <f t="shared" si="238"/>
        <v>0</v>
      </c>
      <c r="G389" s="202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2"/>
      <c r="W389" s="202"/>
      <c r="X389" s="201"/>
      <c r="Y389" s="202"/>
      <c r="Z389" s="202"/>
      <c r="AA389" s="201"/>
      <c r="AB389" s="201"/>
    </row>
    <row r="390" spans="1:28" s="203" customFormat="1" hidden="1" x14ac:dyDescent="0.25">
      <c r="A390" s="198"/>
      <c r="B390" s="198">
        <v>3295</v>
      </c>
      <c r="C390" s="200" t="s">
        <v>64</v>
      </c>
      <c r="D390" s="201"/>
      <c r="E390" s="201"/>
      <c r="F390" s="202">
        <f t="shared" si="238"/>
        <v>0</v>
      </c>
      <c r="G390" s="202"/>
      <c r="H390" s="201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2"/>
      <c r="W390" s="202"/>
      <c r="X390" s="201"/>
      <c r="Y390" s="202"/>
      <c r="Z390" s="202"/>
      <c r="AA390" s="201"/>
      <c r="AB390" s="201"/>
    </row>
    <row r="391" spans="1:28" s="203" customFormat="1" hidden="1" x14ac:dyDescent="0.25">
      <c r="A391" s="198"/>
      <c r="B391" s="198">
        <v>3296</v>
      </c>
      <c r="C391" s="206" t="s">
        <v>65</v>
      </c>
      <c r="D391" s="201"/>
      <c r="E391" s="201"/>
      <c r="F391" s="202">
        <f t="shared" si="238"/>
        <v>0</v>
      </c>
      <c r="G391" s="202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2"/>
      <c r="W391" s="202"/>
      <c r="X391" s="201"/>
      <c r="Y391" s="202"/>
      <c r="Z391" s="202"/>
      <c r="AA391" s="201"/>
      <c r="AB391" s="201"/>
    </row>
    <row r="392" spans="1:28" s="203" customFormat="1" hidden="1" x14ac:dyDescent="0.25">
      <c r="A392" s="198"/>
      <c r="B392" s="199" t="s">
        <v>66</v>
      </c>
      <c r="C392" s="200" t="s">
        <v>55</v>
      </c>
      <c r="D392" s="201"/>
      <c r="E392" s="201"/>
      <c r="F392" s="202">
        <f t="shared" si="238"/>
        <v>0</v>
      </c>
      <c r="G392" s="202"/>
      <c r="H392" s="201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189"/>
      <c r="V392" s="202"/>
      <c r="W392" s="202"/>
      <c r="X392" s="201"/>
      <c r="Y392" s="202"/>
      <c r="Z392" s="202"/>
      <c r="AA392" s="201"/>
      <c r="AB392" s="201"/>
    </row>
    <row r="393" spans="1:28" s="190" customFormat="1" hidden="1" x14ac:dyDescent="0.25">
      <c r="A393" s="6"/>
      <c r="B393" s="187">
        <v>34</v>
      </c>
      <c r="C393" s="188" t="s">
        <v>67</v>
      </c>
      <c r="D393" s="189">
        <f t="shared" ref="D393:E393" si="242">SUM(D394+D399)</f>
        <v>0</v>
      </c>
      <c r="E393" s="189">
        <f t="shared" si="242"/>
        <v>0</v>
      </c>
      <c r="F393" s="202">
        <f t="shared" si="238"/>
        <v>0</v>
      </c>
      <c r="G393" s="189"/>
      <c r="H393" s="189">
        <f t="shared" ref="H393:J393" si="243">SUM(H394+H399)</f>
        <v>0</v>
      </c>
      <c r="I393" s="189"/>
      <c r="J393" s="189">
        <f t="shared" si="243"/>
        <v>0</v>
      </c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202"/>
      <c r="W393" s="202"/>
      <c r="X393" s="189"/>
      <c r="Y393" s="202"/>
      <c r="Z393" s="202"/>
      <c r="AA393" s="189"/>
      <c r="AB393" s="189"/>
    </row>
    <row r="394" spans="1:28" s="190" customFormat="1" hidden="1" x14ac:dyDescent="0.25">
      <c r="A394" s="187"/>
      <c r="B394" s="187">
        <v>342</v>
      </c>
      <c r="C394" s="188" t="s">
        <v>68</v>
      </c>
      <c r="D394" s="189">
        <f t="shared" ref="D394:E394" si="244">SUM(D395+D396+D397+D398)</f>
        <v>0</v>
      </c>
      <c r="E394" s="189">
        <f t="shared" si="244"/>
        <v>0</v>
      </c>
      <c r="F394" s="202">
        <f t="shared" si="238"/>
        <v>0</v>
      </c>
      <c r="G394" s="189"/>
      <c r="H394" s="189">
        <f t="shared" ref="H394:J394" si="245">SUM(H395+H396+H397+H398)</f>
        <v>0</v>
      </c>
      <c r="I394" s="189"/>
      <c r="J394" s="189">
        <f t="shared" si="245"/>
        <v>0</v>
      </c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201"/>
      <c r="V394" s="202"/>
      <c r="W394" s="202"/>
      <c r="X394" s="189"/>
      <c r="Y394" s="202"/>
      <c r="Z394" s="202"/>
      <c r="AA394" s="189"/>
      <c r="AB394" s="189"/>
    </row>
    <row r="395" spans="1:28" s="203" customFormat="1" ht="27.75" hidden="1" customHeight="1" x14ac:dyDescent="0.25">
      <c r="A395" s="198"/>
      <c r="B395" s="199" t="s">
        <v>69</v>
      </c>
      <c r="C395" s="200" t="s">
        <v>70</v>
      </c>
      <c r="D395" s="201"/>
      <c r="E395" s="201"/>
      <c r="F395" s="202">
        <f t="shared" si="238"/>
        <v>0</v>
      </c>
      <c r="G395" s="202"/>
      <c r="H395" s="201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2"/>
      <c r="W395" s="202"/>
      <c r="X395" s="201"/>
      <c r="Y395" s="202"/>
      <c r="Z395" s="202"/>
      <c r="AA395" s="201"/>
      <c r="AB395" s="201"/>
    </row>
    <row r="396" spans="1:28" s="203" customFormat="1" hidden="1" x14ac:dyDescent="0.25">
      <c r="A396" s="198"/>
      <c r="B396" s="198">
        <v>3426</v>
      </c>
      <c r="C396" s="200" t="s">
        <v>71</v>
      </c>
      <c r="D396" s="201"/>
      <c r="E396" s="201"/>
      <c r="F396" s="202">
        <f t="shared" si="238"/>
        <v>0</v>
      </c>
      <c r="G396" s="202"/>
      <c r="H396" s="201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2"/>
      <c r="W396" s="202"/>
      <c r="X396" s="201"/>
      <c r="Y396" s="202"/>
      <c r="Z396" s="202"/>
      <c r="AA396" s="201"/>
      <c r="AB396" s="201"/>
    </row>
    <row r="397" spans="1:28" s="203" customFormat="1" ht="27" hidden="1" x14ac:dyDescent="0.25">
      <c r="A397" s="198"/>
      <c r="B397" s="198">
        <v>3427</v>
      </c>
      <c r="C397" s="200" t="s">
        <v>72</v>
      </c>
      <c r="D397" s="201"/>
      <c r="E397" s="201"/>
      <c r="F397" s="202">
        <f t="shared" si="238"/>
        <v>0</v>
      </c>
      <c r="G397" s="202"/>
      <c r="H397" s="201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2"/>
      <c r="W397" s="202"/>
      <c r="X397" s="201"/>
      <c r="Y397" s="202"/>
      <c r="Z397" s="202"/>
      <c r="AA397" s="201"/>
      <c r="AB397" s="201"/>
    </row>
    <row r="398" spans="1:28" s="203" customFormat="1" hidden="1" x14ac:dyDescent="0.25">
      <c r="A398" s="198"/>
      <c r="B398" s="198">
        <v>3428</v>
      </c>
      <c r="C398" s="200" t="s">
        <v>73</v>
      </c>
      <c r="D398" s="201"/>
      <c r="E398" s="201"/>
      <c r="F398" s="202">
        <f t="shared" si="238"/>
        <v>0</v>
      </c>
      <c r="G398" s="202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189"/>
      <c r="V398" s="202"/>
      <c r="W398" s="202"/>
      <c r="X398" s="201"/>
      <c r="Y398" s="202"/>
      <c r="Z398" s="202"/>
      <c r="AA398" s="201"/>
      <c r="AB398" s="201"/>
    </row>
    <row r="399" spans="1:28" s="190" customFormat="1" hidden="1" x14ac:dyDescent="0.25">
      <c r="A399" s="187"/>
      <c r="B399" s="187">
        <v>343</v>
      </c>
      <c r="C399" s="188"/>
      <c r="D399" s="189">
        <f t="shared" ref="D399:E399" si="246">SUM(D400+D401+D402+D403)</f>
        <v>0</v>
      </c>
      <c r="E399" s="189">
        <f t="shared" si="246"/>
        <v>0</v>
      </c>
      <c r="F399" s="202">
        <f t="shared" si="238"/>
        <v>0</v>
      </c>
      <c r="G399" s="189"/>
      <c r="H399" s="189">
        <f t="shared" ref="H399:J399" si="247">SUM(H400+H401+H402+H403)</f>
        <v>0</v>
      </c>
      <c r="I399" s="189"/>
      <c r="J399" s="189">
        <f t="shared" si="247"/>
        <v>0</v>
      </c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201"/>
      <c r="V399" s="202"/>
      <c r="W399" s="202"/>
      <c r="X399" s="189"/>
      <c r="Y399" s="202"/>
      <c r="Z399" s="202"/>
      <c r="AA399" s="189"/>
      <c r="AB399" s="189"/>
    </row>
    <row r="400" spans="1:28" s="203" customFormat="1" hidden="1" x14ac:dyDescent="0.25">
      <c r="A400" s="198"/>
      <c r="B400" s="199" t="s">
        <v>74</v>
      </c>
      <c r="C400" s="200" t="s">
        <v>75</v>
      </c>
      <c r="D400" s="201"/>
      <c r="E400" s="201"/>
      <c r="F400" s="202">
        <f t="shared" si="238"/>
        <v>0</v>
      </c>
      <c r="G400" s="202"/>
      <c r="H400" s="201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2"/>
      <c r="W400" s="202"/>
      <c r="X400" s="201"/>
      <c r="Y400" s="202"/>
      <c r="Z400" s="202"/>
      <c r="AA400" s="201"/>
      <c r="AB400" s="201"/>
    </row>
    <row r="401" spans="1:28" s="203" customFormat="1" hidden="1" x14ac:dyDescent="0.25">
      <c r="A401" s="198"/>
      <c r="B401" s="199" t="s">
        <v>76</v>
      </c>
      <c r="C401" s="200" t="s">
        <v>77</v>
      </c>
      <c r="D401" s="201"/>
      <c r="E401" s="201"/>
      <c r="F401" s="202">
        <f t="shared" si="238"/>
        <v>0</v>
      </c>
      <c r="G401" s="202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2"/>
      <c r="W401" s="202"/>
      <c r="X401" s="201"/>
      <c r="Y401" s="202"/>
      <c r="Z401" s="202"/>
      <c r="AA401" s="201"/>
      <c r="AB401" s="201"/>
    </row>
    <row r="402" spans="1:28" s="203" customFormat="1" hidden="1" x14ac:dyDescent="0.25">
      <c r="A402" s="198"/>
      <c r="B402" s="199" t="s">
        <v>78</v>
      </c>
      <c r="C402" s="200" t="s">
        <v>79</v>
      </c>
      <c r="D402" s="201"/>
      <c r="E402" s="201"/>
      <c r="F402" s="202">
        <f t="shared" si="238"/>
        <v>0</v>
      </c>
      <c r="G402" s="202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2"/>
      <c r="W402" s="202"/>
      <c r="X402" s="201"/>
      <c r="Y402" s="202"/>
      <c r="Z402" s="202"/>
      <c r="AA402" s="201"/>
      <c r="AB402" s="201"/>
    </row>
    <row r="403" spans="1:28" s="203" customFormat="1" hidden="1" x14ac:dyDescent="0.25">
      <c r="A403" s="198"/>
      <c r="B403" s="199" t="s">
        <v>80</v>
      </c>
      <c r="C403" s="200" t="s">
        <v>81</v>
      </c>
      <c r="D403" s="201"/>
      <c r="E403" s="201"/>
      <c r="F403" s="202">
        <f t="shared" si="238"/>
        <v>0</v>
      </c>
      <c r="G403" s="202"/>
      <c r="H403" s="201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4"/>
      <c r="V403" s="202"/>
      <c r="W403" s="202"/>
      <c r="X403" s="201"/>
      <c r="Y403" s="202"/>
      <c r="Z403" s="202"/>
      <c r="AA403" s="201"/>
      <c r="AB403" s="201"/>
    </row>
    <row r="404" spans="1:28" s="7" customFormat="1" hidden="1" x14ac:dyDescent="0.25">
      <c r="B404" s="5">
        <v>4</v>
      </c>
      <c r="C404" s="7" t="s">
        <v>118</v>
      </c>
      <c r="D404" s="4">
        <f>SUM(D405)</f>
        <v>0</v>
      </c>
      <c r="E404" s="4">
        <f t="shared" ref="E404:J404" si="248">SUM(E405)</f>
        <v>0</v>
      </c>
      <c r="F404" s="202">
        <f t="shared" si="238"/>
        <v>0</v>
      </c>
      <c r="G404" s="4"/>
      <c r="H404" s="4">
        <f t="shared" si="248"/>
        <v>0</v>
      </c>
      <c r="I404" s="4"/>
      <c r="J404" s="4">
        <f t="shared" si="248"/>
        <v>0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202"/>
      <c r="W404" s="202"/>
      <c r="X404" s="4"/>
      <c r="Y404" s="202"/>
      <c r="Z404" s="202"/>
      <c r="AA404" s="4"/>
      <c r="AB404" s="4"/>
    </row>
    <row r="405" spans="1:28" s="7" customFormat="1" hidden="1" x14ac:dyDescent="0.25">
      <c r="B405" s="5">
        <v>42</v>
      </c>
      <c r="D405" s="4">
        <f t="shared" ref="D405:E405" si="249">SUM(D406+D414+D417+D422)</f>
        <v>0</v>
      </c>
      <c r="E405" s="4">
        <f t="shared" si="249"/>
        <v>0</v>
      </c>
      <c r="F405" s="202">
        <f t="shared" si="238"/>
        <v>0</v>
      </c>
      <c r="G405" s="4"/>
      <c r="H405" s="4">
        <f t="shared" ref="H405:J405" si="250">SUM(H406+H414+H417+H422)</f>
        <v>0</v>
      </c>
      <c r="I405" s="4"/>
      <c r="J405" s="4">
        <f t="shared" si="250"/>
        <v>0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202"/>
      <c r="W405" s="202"/>
      <c r="X405" s="4"/>
      <c r="Y405" s="202"/>
      <c r="Z405" s="202"/>
      <c r="AA405" s="4"/>
      <c r="AB405" s="4"/>
    </row>
    <row r="406" spans="1:28" s="7" customFormat="1" hidden="1" x14ac:dyDescent="0.25">
      <c r="B406" s="5">
        <v>422</v>
      </c>
      <c r="D406" s="4">
        <f t="shared" ref="D406:E406" si="251">SUM(D407+D408+D409+D410+D411+D412+D413)</f>
        <v>0</v>
      </c>
      <c r="E406" s="4">
        <f t="shared" si="251"/>
        <v>0</v>
      </c>
      <c r="F406" s="202">
        <f t="shared" si="238"/>
        <v>0</v>
      </c>
      <c r="G406" s="4"/>
      <c r="H406" s="4">
        <f t="shared" ref="H406:J406" si="252">SUM(H407+H408+H409+H410+H411+H412+H413)</f>
        <v>0</v>
      </c>
      <c r="I406" s="4"/>
      <c r="J406" s="4">
        <f t="shared" si="252"/>
        <v>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201"/>
      <c r="V406" s="202"/>
      <c r="W406" s="202"/>
      <c r="X406" s="4"/>
      <c r="Y406" s="202"/>
      <c r="Z406" s="202"/>
      <c r="AA406" s="4"/>
      <c r="AB406" s="4"/>
    </row>
    <row r="407" spans="1:28" s="210" customFormat="1" hidden="1" x14ac:dyDescent="0.25">
      <c r="A407" s="207"/>
      <c r="B407" s="208" t="s">
        <v>82</v>
      </c>
      <c r="C407" s="209" t="s">
        <v>83</v>
      </c>
      <c r="D407" s="201"/>
      <c r="E407" s="201"/>
      <c r="F407" s="202">
        <f t="shared" si="238"/>
        <v>0</v>
      </c>
      <c r="G407" s="202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2"/>
      <c r="W407" s="202"/>
      <c r="X407" s="201"/>
      <c r="Y407" s="202"/>
      <c r="Z407" s="202"/>
      <c r="AA407" s="201"/>
      <c r="AB407" s="201"/>
    </row>
    <row r="408" spans="1:28" s="210" customFormat="1" hidden="1" x14ac:dyDescent="0.25">
      <c r="A408" s="207"/>
      <c r="B408" s="208" t="s">
        <v>84</v>
      </c>
      <c r="C408" s="209" t="s">
        <v>85</v>
      </c>
      <c r="D408" s="201"/>
      <c r="E408" s="201"/>
      <c r="F408" s="202">
        <f t="shared" si="238"/>
        <v>0</v>
      </c>
      <c r="G408" s="202"/>
      <c r="H408" s="201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2"/>
      <c r="W408" s="202"/>
      <c r="X408" s="201"/>
      <c r="Y408" s="202"/>
      <c r="Z408" s="202"/>
      <c r="AA408" s="201"/>
      <c r="AB408" s="201"/>
    </row>
    <row r="409" spans="1:28" s="210" customFormat="1" hidden="1" x14ac:dyDescent="0.25">
      <c r="A409" s="207"/>
      <c r="B409" s="208" t="s">
        <v>86</v>
      </c>
      <c r="C409" s="209" t="s">
        <v>87</v>
      </c>
      <c r="D409" s="201"/>
      <c r="E409" s="201"/>
      <c r="F409" s="202">
        <f t="shared" si="238"/>
        <v>0</v>
      </c>
      <c r="G409" s="202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2"/>
      <c r="W409" s="202"/>
      <c r="X409" s="201"/>
      <c r="Y409" s="202"/>
      <c r="Z409" s="202"/>
      <c r="AA409" s="201"/>
      <c r="AB409" s="201"/>
    </row>
    <row r="410" spans="1:28" s="210" customFormat="1" hidden="1" x14ac:dyDescent="0.25">
      <c r="A410" s="207"/>
      <c r="B410" s="208" t="s">
        <v>88</v>
      </c>
      <c r="C410" s="209" t="s">
        <v>89</v>
      </c>
      <c r="D410" s="201"/>
      <c r="E410" s="201"/>
      <c r="F410" s="202">
        <f t="shared" ref="F410:F424" si="253">SUM(H410:U410)</f>
        <v>0</v>
      </c>
      <c r="G410" s="202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2"/>
      <c r="W410" s="202"/>
      <c r="X410" s="201"/>
      <c r="Y410" s="202"/>
      <c r="Z410" s="202"/>
      <c r="AA410" s="201"/>
      <c r="AB410" s="201"/>
    </row>
    <row r="411" spans="1:28" s="210" customFormat="1" hidden="1" x14ac:dyDescent="0.25">
      <c r="A411" s="207"/>
      <c r="B411" s="208" t="s">
        <v>90</v>
      </c>
      <c r="C411" s="209" t="s">
        <v>91</v>
      </c>
      <c r="D411" s="201"/>
      <c r="E411" s="201"/>
      <c r="F411" s="202">
        <f t="shared" si="253"/>
        <v>0</v>
      </c>
      <c r="G411" s="202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2"/>
      <c r="W411" s="202"/>
      <c r="X411" s="201"/>
      <c r="Y411" s="202"/>
      <c r="Z411" s="202"/>
      <c r="AA411" s="201"/>
      <c r="AB411" s="201"/>
    </row>
    <row r="412" spans="1:28" s="210" customFormat="1" hidden="1" x14ac:dyDescent="0.25">
      <c r="A412" s="207"/>
      <c r="B412" s="208" t="s">
        <v>92</v>
      </c>
      <c r="C412" s="209" t="s">
        <v>93</v>
      </c>
      <c r="D412" s="201"/>
      <c r="E412" s="201"/>
      <c r="F412" s="202">
        <f t="shared" si="253"/>
        <v>0</v>
      </c>
      <c r="G412" s="202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2"/>
      <c r="W412" s="202"/>
      <c r="X412" s="201"/>
      <c r="Y412" s="202"/>
      <c r="Z412" s="202"/>
      <c r="AA412" s="201"/>
      <c r="AB412" s="201"/>
    </row>
    <row r="413" spans="1:28" s="210" customFormat="1" hidden="1" x14ac:dyDescent="0.25">
      <c r="A413" s="207"/>
      <c r="B413" s="208" t="s">
        <v>94</v>
      </c>
      <c r="C413" s="209" t="s">
        <v>95</v>
      </c>
      <c r="D413" s="201"/>
      <c r="E413" s="201"/>
      <c r="F413" s="202">
        <f t="shared" si="253"/>
        <v>0</v>
      </c>
      <c r="G413" s="202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196"/>
      <c r="V413" s="202"/>
      <c r="W413" s="202"/>
      <c r="X413" s="201"/>
      <c r="Y413" s="202"/>
      <c r="Z413" s="202"/>
      <c r="AA413" s="201"/>
      <c r="AB413" s="201"/>
    </row>
    <row r="414" spans="1:28" s="193" customFormat="1" hidden="1" x14ac:dyDescent="0.25">
      <c r="A414" s="191"/>
      <c r="B414" s="191">
        <v>423</v>
      </c>
      <c r="C414" s="194"/>
      <c r="D414" s="196">
        <f t="shared" ref="D414:E414" si="254">SUM(D415+D416)</f>
        <v>0</v>
      </c>
      <c r="E414" s="196">
        <f t="shared" si="254"/>
        <v>0</v>
      </c>
      <c r="F414" s="202">
        <f t="shared" si="253"/>
        <v>0</v>
      </c>
      <c r="G414" s="196"/>
      <c r="H414" s="196">
        <f t="shared" ref="H414:J414" si="255">SUM(H415+H416)</f>
        <v>0</v>
      </c>
      <c r="I414" s="196"/>
      <c r="J414" s="196">
        <f t="shared" si="255"/>
        <v>0</v>
      </c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201"/>
      <c r="V414" s="202"/>
      <c r="W414" s="202"/>
      <c r="X414" s="196"/>
      <c r="Y414" s="202"/>
      <c r="Z414" s="202"/>
      <c r="AA414" s="196"/>
      <c r="AB414" s="196"/>
    </row>
    <row r="415" spans="1:28" s="210" customFormat="1" hidden="1" x14ac:dyDescent="0.25">
      <c r="A415" s="207"/>
      <c r="B415" s="208" t="s">
        <v>96</v>
      </c>
      <c r="C415" s="209" t="s">
        <v>97</v>
      </c>
      <c r="D415" s="201"/>
      <c r="E415" s="201"/>
      <c r="F415" s="202">
        <f t="shared" si="253"/>
        <v>0</v>
      </c>
      <c r="G415" s="202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2"/>
      <c r="W415" s="202"/>
      <c r="X415" s="201"/>
      <c r="Y415" s="202"/>
      <c r="Z415" s="202"/>
      <c r="AA415" s="201"/>
      <c r="AB415" s="201"/>
    </row>
    <row r="416" spans="1:28" s="210" customFormat="1" hidden="1" x14ac:dyDescent="0.25">
      <c r="A416" s="207"/>
      <c r="B416" s="208" t="s">
        <v>98</v>
      </c>
      <c r="C416" s="209" t="s">
        <v>99</v>
      </c>
      <c r="D416" s="201"/>
      <c r="E416" s="201"/>
      <c r="F416" s="202">
        <f t="shared" si="253"/>
        <v>0</v>
      </c>
      <c r="G416" s="202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196"/>
      <c r="V416" s="202"/>
      <c r="W416" s="202"/>
      <c r="X416" s="201"/>
      <c r="Y416" s="202"/>
      <c r="Z416" s="202"/>
      <c r="AA416" s="201"/>
      <c r="AB416" s="201"/>
    </row>
    <row r="417" spans="1:28" s="193" customFormat="1" hidden="1" x14ac:dyDescent="0.25">
      <c r="A417" s="191"/>
      <c r="B417" s="191">
        <v>424</v>
      </c>
      <c r="C417" s="194"/>
      <c r="D417" s="196">
        <f t="shared" ref="D417:E417" si="256">SUM(D418+D419+D420+D421)</f>
        <v>0</v>
      </c>
      <c r="E417" s="196">
        <f t="shared" si="256"/>
        <v>0</v>
      </c>
      <c r="F417" s="202">
        <f t="shared" si="253"/>
        <v>0</v>
      </c>
      <c r="G417" s="196"/>
      <c r="H417" s="196">
        <f t="shared" ref="H417:J417" si="257">SUM(H418+H419+H420+H421)</f>
        <v>0</v>
      </c>
      <c r="I417" s="196"/>
      <c r="J417" s="196">
        <f t="shared" si="257"/>
        <v>0</v>
      </c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201"/>
      <c r="V417" s="202"/>
      <c r="W417" s="202"/>
      <c r="X417" s="196"/>
      <c r="Y417" s="202"/>
      <c r="Z417" s="202"/>
      <c r="AA417" s="196"/>
      <c r="AB417" s="196"/>
    </row>
    <row r="418" spans="1:28" s="210" customFormat="1" hidden="1" x14ac:dyDescent="0.25">
      <c r="A418" s="207"/>
      <c r="B418" s="211">
        <v>4241</v>
      </c>
      <c r="C418" s="212" t="s">
        <v>100</v>
      </c>
      <c r="D418" s="201"/>
      <c r="E418" s="201"/>
      <c r="F418" s="202">
        <f t="shared" si="253"/>
        <v>0</v>
      </c>
      <c r="G418" s="202"/>
      <c r="H418" s="201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2"/>
      <c r="W418" s="202"/>
      <c r="X418" s="201"/>
      <c r="Y418" s="202"/>
      <c r="Z418" s="202"/>
      <c r="AA418" s="201"/>
      <c r="AB418" s="201"/>
    </row>
    <row r="419" spans="1:28" s="210" customFormat="1" hidden="1" x14ac:dyDescent="0.25">
      <c r="A419" s="207"/>
      <c r="B419" s="211">
        <v>4242</v>
      </c>
      <c r="C419" s="213" t="s">
        <v>101</v>
      </c>
      <c r="D419" s="201"/>
      <c r="E419" s="201"/>
      <c r="F419" s="202">
        <f t="shared" si="253"/>
        <v>0</v>
      </c>
      <c r="G419" s="202"/>
      <c r="H419" s="201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2"/>
      <c r="W419" s="202"/>
      <c r="X419" s="201"/>
      <c r="Y419" s="202"/>
      <c r="Z419" s="202"/>
      <c r="AA419" s="201"/>
      <c r="AB419" s="201"/>
    </row>
    <row r="420" spans="1:28" s="210" customFormat="1" hidden="1" x14ac:dyDescent="0.25">
      <c r="A420" s="207"/>
      <c r="B420" s="211">
        <v>4243</v>
      </c>
      <c r="C420" s="213" t="s">
        <v>102</v>
      </c>
      <c r="D420" s="201"/>
      <c r="E420" s="201"/>
      <c r="F420" s="202">
        <f t="shared" si="253"/>
        <v>0</v>
      </c>
      <c r="G420" s="202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2"/>
      <c r="W420" s="202"/>
      <c r="X420" s="201"/>
      <c r="Y420" s="202"/>
      <c r="Z420" s="202"/>
      <c r="AA420" s="201"/>
      <c r="AB420" s="201"/>
    </row>
    <row r="421" spans="1:28" s="210" customFormat="1" hidden="1" x14ac:dyDescent="0.25">
      <c r="A421" s="207"/>
      <c r="B421" s="211">
        <v>4244</v>
      </c>
      <c r="C421" s="213" t="s">
        <v>103</v>
      </c>
      <c r="D421" s="201"/>
      <c r="E421" s="201"/>
      <c r="F421" s="202">
        <f t="shared" si="253"/>
        <v>0</v>
      </c>
      <c r="G421" s="202"/>
      <c r="H421" s="201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196"/>
      <c r="V421" s="202"/>
      <c r="W421" s="202"/>
      <c r="X421" s="201"/>
      <c r="Y421" s="202"/>
      <c r="Z421" s="202"/>
      <c r="AA421" s="201"/>
      <c r="AB421" s="201"/>
    </row>
    <row r="422" spans="1:28" s="193" customFormat="1" hidden="1" x14ac:dyDescent="0.25">
      <c r="A422" s="191"/>
      <c r="B422" s="191">
        <v>426</v>
      </c>
      <c r="C422" s="192"/>
      <c r="D422" s="196">
        <f t="shared" ref="D422:E422" si="258">SUM(D423+D424)</f>
        <v>0</v>
      </c>
      <c r="E422" s="196">
        <f t="shared" si="258"/>
        <v>0</v>
      </c>
      <c r="F422" s="202">
        <f t="shared" si="253"/>
        <v>0</v>
      </c>
      <c r="G422" s="196"/>
      <c r="H422" s="196">
        <f t="shared" ref="H422:J422" si="259">SUM(H423+H424)</f>
        <v>0</v>
      </c>
      <c r="I422" s="196"/>
      <c r="J422" s="196">
        <f t="shared" si="259"/>
        <v>0</v>
      </c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201"/>
      <c r="V422" s="202"/>
      <c r="W422" s="202"/>
      <c r="X422" s="196"/>
      <c r="Y422" s="202"/>
      <c r="Z422" s="202"/>
      <c r="AA422" s="196"/>
      <c r="AB422" s="196"/>
    </row>
    <row r="423" spans="1:28" s="210" customFormat="1" hidden="1" x14ac:dyDescent="0.25">
      <c r="A423" s="207"/>
      <c r="B423" s="208">
        <v>4262</v>
      </c>
      <c r="C423" s="209" t="s">
        <v>104</v>
      </c>
      <c r="D423" s="201"/>
      <c r="E423" s="201"/>
      <c r="F423" s="202">
        <f t="shared" si="253"/>
        <v>0</v>
      </c>
      <c r="G423" s="202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2"/>
      <c r="W423" s="202"/>
      <c r="X423" s="201"/>
      <c r="Y423" s="202"/>
      <c r="Z423" s="202"/>
      <c r="AA423" s="201"/>
      <c r="AB423" s="201"/>
    </row>
    <row r="424" spans="1:28" s="210" customFormat="1" hidden="1" x14ac:dyDescent="0.25">
      <c r="A424" s="207"/>
      <c r="B424" s="208">
        <v>4263</v>
      </c>
      <c r="C424" s="209" t="s">
        <v>105</v>
      </c>
      <c r="D424" s="201"/>
      <c r="E424" s="201"/>
      <c r="F424" s="202">
        <f t="shared" si="253"/>
        <v>0</v>
      </c>
      <c r="G424" s="202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2"/>
      <c r="W424" s="202"/>
      <c r="X424" s="201"/>
      <c r="Y424" s="202"/>
      <c r="Z424" s="202"/>
      <c r="AA424" s="201"/>
      <c r="AB424" s="201"/>
    </row>
    <row r="425" spans="1:28" s="210" customFormat="1" x14ac:dyDescent="0.25">
      <c r="A425" s="207"/>
      <c r="B425" s="208"/>
      <c r="C425" s="209"/>
      <c r="D425" s="201"/>
      <c r="E425" s="201"/>
      <c r="F425" s="202"/>
      <c r="G425" s="202"/>
      <c r="H425" s="201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3"/>
      <c r="V425" s="202"/>
      <c r="W425" s="202"/>
      <c r="X425" s="201"/>
      <c r="Y425" s="202"/>
      <c r="Z425" s="202"/>
      <c r="AA425" s="201"/>
      <c r="AB425" s="201"/>
    </row>
    <row r="426" spans="1:28" x14ac:dyDescent="0.25">
      <c r="U426" s="4"/>
    </row>
    <row r="427" spans="1:28" s="203" customFormat="1" x14ac:dyDescent="0.25">
      <c r="A427" s="198"/>
      <c r="B427" s="208"/>
      <c r="C427" s="209"/>
      <c r="D427" s="201"/>
      <c r="E427" s="201"/>
      <c r="F427" s="202"/>
      <c r="G427" s="202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2"/>
      <c r="W427" s="202"/>
      <c r="X427" s="201"/>
      <c r="Y427" s="202"/>
      <c r="Z427" s="202"/>
      <c r="AA427" s="201"/>
      <c r="AB427" s="201"/>
    </row>
    <row r="428" spans="1:28" s="203" customFormat="1" hidden="1" x14ac:dyDescent="0.25">
      <c r="A428" s="198"/>
      <c r="B428" s="199" t="s">
        <v>39</v>
      </c>
      <c r="C428" s="200" t="s">
        <v>40</v>
      </c>
      <c r="D428" s="201"/>
      <c r="E428" s="201"/>
      <c r="F428" s="202">
        <f t="shared" ref="F428:F429" si="260">SUM(H428:U428)</f>
        <v>0</v>
      </c>
      <c r="G428" s="202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2"/>
      <c r="W428" s="202"/>
      <c r="X428" s="201"/>
      <c r="Y428" s="202"/>
      <c r="Z428" s="202"/>
      <c r="AA428" s="201"/>
      <c r="AB428" s="201"/>
    </row>
    <row r="429" spans="1:28" s="203" customFormat="1" hidden="1" x14ac:dyDescent="0.25">
      <c r="A429" s="198"/>
      <c r="B429" s="199" t="s">
        <v>41</v>
      </c>
      <c r="C429" s="200" t="s">
        <v>42</v>
      </c>
      <c r="D429" s="201"/>
      <c r="E429" s="201"/>
      <c r="F429" s="202">
        <f t="shared" si="260"/>
        <v>0</v>
      </c>
      <c r="G429" s="202"/>
      <c r="H429" s="201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2"/>
      <c r="W429" s="202"/>
      <c r="X429" s="201"/>
      <c r="Y429" s="202"/>
      <c r="Z429" s="202"/>
      <c r="AA429" s="201"/>
      <c r="AB429" s="201"/>
    </row>
    <row r="430" spans="1:28" s="203" customFormat="1" hidden="1" x14ac:dyDescent="0.25">
      <c r="A430" s="198"/>
      <c r="B430" s="199" t="s">
        <v>43</v>
      </c>
      <c r="C430" s="200" t="s">
        <v>44</v>
      </c>
      <c r="D430" s="201"/>
      <c r="E430" s="201"/>
      <c r="F430" s="202">
        <f t="shared" ref="F430:F461" si="261">SUM(H430:U430)</f>
        <v>0</v>
      </c>
      <c r="G430" s="202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2"/>
      <c r="W430" s="202"/>
      <c r="X430" s="201"/>
      <c r="Y430" s="202"/>
      <c r="Z430" s="202"/>
      <c r="AA430" s="201"/>
      <c r="AB430" s="201"/>
    </row>
    <row r="431" spans="1:28" s="203" customFormat="1" hidden="1" x14ac:dyDescent="0.25">
      <c r="A431" s="198"/>
      <c r="B431" s="199" t="s">
        <v>45</v>
      </c>
      <c r="C431" s="200" t="s">
        <v>46</v>
      </c>
      <c r="D431" s="201"/>
      <c r="E431" s="201"/>
      <c r="F431" s="202">
        <f t="shared" si="261"/>
        <v>0</v>
      </c>
      <c r="G431" s="202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2"/>
      <c r="W431" s="202"/>
      <c r="X431" s="201"/>
      <c r="Y431" s="202"/>
      <c r="Z431" s="202"/>
      <c r="AA431" s="201"/>
      <c r="AB431" s="201"/>
    </row>
    <row r="432" spans="1:28" s="203" customFormat="1" hidden="1" x14ac:dyDescent="0.25">
      <c r="A432" s="198"/>
      <c r="B432" s="199" t="s">
        <v>47</v>
      </c>
      <c r="C432" s="200" t="s">
        <v>48</v>
      </c>
      <c r="D432" s="201"/>
      <c r="E432" s="201"/>
      <c r="F432" s="202">
        <f t="shared" si="261"/>
        <v>0</v>
      </c>
      <c r="G432" s="202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2"/>
      <c r="W432" s="202"/>
      <c r="X432" s="201"/>
      <c r="Y432" s="202"/>
      <c r="Z432" s="202"/>
      <c r="AA432" s="201"/>
      <c r="AB432" s="201"/>
    </row>
    <row r="433" spans="1:28" s="203" customFormat="1" hidden="1" x14ac:dyDescent="0.25">
      <c r="A433" s="198"/>
      <c r="B433" s="199" t="s">
        <v>49</v>
      </c>
      <c r="C433" s="200" t="s">
        <v>50</v>
      </c>
      <c r="D433" s="201"/>
      <c r="E433" s="201"/>
      <c r="F433" s="202">
        <f t="shared" si="261"/>
        <v>0</v>
      </c>
      <c r="G433" s="202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2"/>
      <c r="W433" s="202"/>
      <c r="X433" s="201"/>
      <c r="Y433" s="202"/>
      <c r="Z433" s="202"/>
      <c r="AA433" s="201"/>
      <c r="AB433" s="201"/>
    </row>
    <row r="434" spans="1:28" s="203" customFormat="1" hidden="1" x14ac:dyDescent="0.25">
      <c r="A434" s="198"/>
      <c r="B434" s="199" t="s">
        <v>51</v>
      </c>
      <c r="C434" s="200" t="s">
        <v>52</v>
      </c>
      <c r="D434" s="201"/>
      <c r="E434" s="201"/>
      <c r="F434" s="202">
        <f t="shared" si="261"/>
        <v>0</v>
      </c>
      <c r="G434" s="202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189"/>
      <c r="V434" s="202"/>
      <c r="W434" s="202"/>
      <c r="X434" s="201"/>
      <c r="Y434" s="202"/>
      <c r="Z434" s="202"/>
      <c r="AA434" s="201"/>
      <c r="AB434" s="201"/>
    </row>
    <row r="435" spans="1:28" s="190" customFormat="1" hidden="1" x14ac:dyDescent="0.25">
      <c r="A435" s="187"/>
      <c r="B435" s="187">
        <v>324</v>
      </c>
      <c r="C435" s="188"/>
      <c r="D435" s="189">
        <f>SUM(D436)</f>
        <v>0</v>
      </c>
      <c r="E435" s="189">
        <f t="shared" ref="E435" si="262">SUM(E436)</f>
        <v>0</v>
      </c>
      <c r="F435" s="202">
        <f t="shared" si="261"/>
        <v>0</v>
      </c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201"/>
      <c r="V435" s="202"/>
      <c r="W435" s="202"/>
      <c r="X435" s="189"/>
      <c r="Y435" s="202"/>
      <c r="Z435" s="202"/>
      <c r="AA435" s="189"/>
      <c r="AB435" s="189"/>
    </row>
    <row r="436" spans="1:28" s="203" customFormat="1" hidden="1" x14ac:dyDescent="0.25">
      <c r="A436" s="198"/>
      <c r="B436" s="204" t="s">
        <v>54</v>
      </c>
      <c r="C436" s="200" t="s">
        <v>53</v>
      </c>
      <c r="D436" s="201"/>
      <c r="E436" s="201"/>
      <c r="F436" s="202">
        <f t="shared" si="261"/>
        <v>0</v>
      </c>
      <c r="G436" s="202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189"/>
      <c r="V436" s="202"/>
      <c r="W436" s="202"/>
      <c r="X436" s="201"/>
      <c r="Y436" s="202"/>
      <c r="Z436" s="202"/>
      <c r="AA436" s="201"/>
      <c r="AB436" s="201"/>
    </row>
    <row r="437" spans="1:28" s="190" customFormat="1" hidden="1" x14ac:dyDescent="0.25">
      <c r="A437" s="187"/>
      <c r="B437" s="195" t="s">
        <v>549</v>
      </c>
      <c r="C437" s="188"/>
      <c r="D437" s="189">
        <f t="shared" ref="D437:E437" si="263">SUM(D438+D439+D440+D441+D442+D443+D444)</f>
        <v>0</v>
      </c>
      <c r="E437" s="189">
        <f t="shared" si="263"/>
        <v>0</v>
      </c>
      <c r="F437" s="202">
        <f t="shared" si="261"/>
        <v>0</v>
      </c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201"/>
      <c r="V437" s="202"/>
      <c r="W437" s="202"/>
      <c r="X437" s="189"/>
      <c r="Y437" s="202"/>
      <c r="Z437" s="202"/>
      <c r="AA437" s="189"/>
      <c r="AB437" s="189"/>
    </row>
    <row r="438" spans="1:28" s="203" customFormat="1" ht="12.75" hidden="1" customHeight="1" x14ac:dyDescent="0.25">
      <c r="A438" s="198"/>
      <c r="B438" s="199" t="s">
        <v>56</v>
      </c>
      <c r="C438" s="200" t="s">
        <v>57</v>
      </c>
      <c r="D438" s="201"/>
      <c r="E438" s="201"/>
      <c r="F438" s="202">
        <f t="shared" si="261"/>
        <v>0</v>
      </c>
      <c r="G438" s="202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2"/>
      <c r="W438" s="202"/>
      <c r="X438" s="201"/>
      <c r="Y438" s="202"/>
      <c r="Z438" s="202"/>
      <c r="AA438" s="201"/>
      <c r="AB438" s="201"/>
    </row>
    <row r="439" spans="1:28" s="203" customFormat="1" hidden="1" x14ac:dyDescent="0.25">
      <c r="A439" s="198"/>
      <c r="B439" s="199" t="s">
        <v>58</v>
      </c>
      <c r="C439" s="200" t="s">
        <v>59</v>
      </c>
      <c r="D439" s="201"/>
      <c r="E439" s="201"/>
      <c r="F439" s="202">
        <f t="shared" si="261"/>
        <v>0</v>
      </c>
      <c r="G439" s="202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2"/>
      <c r="W439" s="202"/>
      <c r="X439" s="201"/>
      <c r="Y439" s="202"/>
      <c r="Z439" s="202"/>
      <c r="AA439" s="201"/>
      <c r="AB439" s="201"/>
    </row>
    <row r="440" spans="1:28" s="203" customFormat="1" hidden="1" x14ac:dyDescent="0.25">
      <c r="A440" s="198"/>
      <c r="B440" s="199" t="s">
        <v>60</v>
      </c>
      <c r="C440" s="200" t="s">
        <v>61</v>
      </c>
      <c r="D440" s="201"/>
      <c r="E440" s="201"/>
      <c r="F440" s="202">
        <f t="shared" si="261"/>
        <v>0</v>
      </c>
      <c r="G440" s="202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2"/>
      <c r="W440" s="202"/>
      <c r="X440" s="201"/>
      <c r="Y440" s="202"/>
      <c r="Z440" s="202"/>
      <c r="AA440" s="201"/>
      <c r="AB440" s="201"/>
    </row>
    <row r="441" spans="1:28" s="203" customFormat="1" hidden="1" x14ac:dyDescent="0.25">
      <c r="A441" s="198"/>
      <c r="B441" s="199" t="s">
        <v>62</v>
      </c>
      <c r="C441" s="200" t="s">
        <v>63</v>
      </c>
      <c r="D441" s="201"/>
      <c r="E441" s="201"/>
      <c r="F441" s="202">
        <f t="shared" si="261"/>
        <v>0</v>
      </c>
      <c r="G441" s="202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2"/>
      <c r="W441" s="202"/>
      <c r="X441" s="201"/>
      <c r="Y441" s="202"/>
      <c r="Z441" s="202"/>
      <c r="AA441" s="201"/>
      <c r="AB441" s="201"/>
    </row>
    <row r="442" spans="1:28" s="203" customFormat="1" hidden="1" x14ac:dyDescent="0.25">
      <c r="A442" s="198"/>
      <c r="B442" s="198">
        <v>3295</v>
      </c>
      <c r="C442" s="200" t="s">
        <v>64</v>
      </c>
      <c r="D442" s="201"/>
      <c r="E442" s="201"/>
      <c r="F442" s="202">
        <f t="shared" si="261"/>
        <v>0</v>
      </c>
      <c r="G442" s="202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2"/>
      <c r="W442" s="202"/>
      <c r="X442" s="201"/>
      <c r="Y442" s="202"/>
      <c r="Z442" s="202"/>
      <c r="AA442" s="201"/>
      <c r="AB442" s="201"/>
    </row>
    <row r="443" spans="1:28" s="203" customFormat="1" hidden="1" x14ac:dyDescent="0.25">
      <c r="A443" s="198"/>
      <c r="B443" s="198">
        <v>3296</v>
      </c>
      <c r="C443" s="206" t="s">
        <v>65</v>
      </c>
      <c r="D443" s="201"/>
      <c r="E443" s="201"/>
      <c r="F443" s="202">
        <f t="shared" si="261"/>
        <v>0</v>
      </c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2"/>
      <c r="W443" s="202"/>
      <c r="X443" s="201"/>
      <c r="Y443" s="202"/>
      <c r="Z443" s="202"/>
      <c r="AA443" s="201"/>
      <c r="AB443" s="201"/>
    </row>
    <row r="444" spans="1:28" s="203" customFormat="1" hidden="1" x14ac:dyDescent="0.25">
      <c r="A444" s="198"/>
      <c r="B444" s="199" t="s">
        <v>66</v>
      </c>
      <c r="C444" s="200" t="s">
        <v>55</v>
      </c>
      <c r="D444" s="201"/>
      <c r="E444" s="201"/>
      <c r="F444" s="202">
        <f t="shared" si="261"/>
        <v>0</v>
      </c>
      <c r="G444" s="202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189"/>
      <c r="V444" s="202"/>
      <c r="W444" s="202"/>
      <c r="X444" s="201"/>
      <c r="Y444" s="202"/>
      <c r="Z444" s="202"/>
      <c r="AA444" s="201"/>
      <c r="AB444" s="201"/>
    </row>
    <row r="445" spans="1:28" s="190" customFormat="1" hidden="1" x14ac:dyDescent="0.25">
      <c r="A445" s="6"/>
      <c r="B445" s="187">
        <v>34</v>
      </c>
      <c r="C445" s="188" t="s">
        <v>67</v>
      </c>
      <c r="D445" s="189">
        <f t="shared" ref="D445:E445" si="264">SUM(D446+D451)</f>
        <v>0</v>
      </c>
      <c r="E445" s="189">
        <f t="shared" si="264"/>
        <v>0</v>
      </c>
      <c r="F445" s="202">
        <f t="shared" si="261"/>
        <v>0</v>
      </c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202"/>
      <c r="W445" s="202"/>
      <c r="X445" s="189"/>
      <c r="Y445" s="202"/>
      <c r="Z445" s="202"/>
      <c r="AA445" s="189"/>
      <c r="AB445" s="189"/>
    </row>
    <row r="446" spans="1:28" s="190" customFormat="1" hidden="1" x14ac:dyDescent="0.25">
      <c r="A446" s="187"/>
      <c r="B446" s="187">
        <v>342</v>
      </c>
      <c r="C446" s="188" t="s">
        <v>68</v>
      </c>
      <c r="D446" s="189">
        <f t="shared" ref="D446:E446" si="265">SUM(D447+D448+D449+D450)</f>
        <v>0</v>
      </c>
      <c r="E446" s="189">
        <f t="shared" si="265"/>
        <v>0</v>
      </c>
      <c r="F446" s="202">
        <f t="shared" si="261"/>
        <v>0</v>
      </c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201"/>
      <c r="V446" s="202"/>
      <c r="W446" s="202"/>
      <c r="X446" s="189"/>
      <c r="Y446" s="202"/>
      <c r="Z446" s="202"/>
      <c r="AA446" s="189"/>
      <c r="AB446" s="189"/>
    </row>
    <row r="447" spans="1:28" s="203" customFormat="1" ht="27.75" hidden="1" customHeight="1" x14ac:dyDescent="0.25">
      <c r="A447" s="198"/>
      <c r="B447" s="199" t="s">
        <v>69</v>
      </c>
      <c r="C447" s="200" t="s">
        <v>70</v>
      </c>
      <c r="D447" s="201"/>
      <c r="E447" s="201"/>
      <c r="F447" s="202">
        <f t="shared" si="261"/>
        <v>0</v>
      </c>
      <c r="G447" s="202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2"/>
      <c r="W447" s="202"/>
      <c r="X447" s="201"/>
      <c r="Y447" s="202"/>
      <c r="Z447" s="202"/>
      <c r="AA447" s="201"/>
      <c r="AB447" s="201"/>
    </row>
    <row r="448" spans="1:28" s="203" customFormat="1" hidden="1" x14ac:dyDescent="0.25">
      <c r="A448" s="198"/>
      <c r="B448" s="198">
        <v>3426</v>
      </c>
      <c r="C448" s="200" t="s">
        <v>71</v>
      </c>
      <c r="D448" s="201"/>
      <c r="E448" s="201"/>
      <c r="F448" s="202">
        <f t="shared" si="261"/>
        <v>0</v>
      </c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2"/>
      <c r="W448" s="202"/>
      <c r="X448" s="201"/>
      <c r="Y448" s="202"/>
      <c r="Z448" s="202"/>
      <c r="AA448" s="201"/>
      <c r="AB448" s="201"/>
    </row>
    <row r="449" spans="1:28" s="203" customFormat="1" ht="27" hidden="1" x14ac:dyDescent="0.25">
      <c r="A449" s="198"/>
      <c r="B449" s="198">
        <v>3427</v>
      </c>
      <c r="C449" s="200" t="s">
        <v>72</v>
      </c>
      <c r="D449" s="201"/>
      <c r="E449" s="201"/>
      <c r="F449" s="202">
        <f t="shared" si="261"/>
        <v>0</v>
      </c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2"/>
      <c r="W449" s="202"/>
      <c r="X449" s="201"/>
      <c r="Y449" s="202"/>
      <c r="Z449" s="202"/>
      <c r="AA449" s="201"/>
      <c r="AB449" s="201"/>
    </row>
    <row r="450" spans="1:28" s="203" customFormat="1" hidden="1" x14ac:dyDescent="0.25">
      <c r="A450" s="198"/>
      <c r="B450" s="198">
        <v>3428</v>
      </c>
      <c r="C450" s="200" t="s">
        <v>73</v>
      </c>
      <c r="D450" s="201"/>
      <c r="E450" s="201"/>
      <c r="F450" s="202">
        <f t="shared" si="261"/>
        <v>0</v>
      </c>
      <c r="G450" s="202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189"/>
      <c r="V450" s="202"/>
      <c r="W450" s="202"/>
      <c r="X450" s="201"/>
      <c r="Y450" s="202"/>
      <c r="Z450" s="202"/>
      <c r="AA450" s="201"/>
      <c r="AB450" s="201"/>
    </row>
    <row r="451" spans="1:28" s="190" customFormat="1" hidden="1" x14ac:dyDescent="0.25">
      <c r="A451" s="187"/>
      <c r="B451" s="187">
        <v>343</v>
      </c>
      <c r="C451" s="188"/>
      <c r="D451" s="189">
        <f t="shared" ref="D451:E451" si="266">SUM(D452+D453+D454+D455)</f>
        <v>0</v>
      </c>
      <c r="E451" s="189">
        <f t="shared" si="266"/>
        <v>0</v>
      </c>
      <c r="F451" s="202">
        <f t="shared" si="261"/>
        <v>0</v>
      </c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201"/>
      <c r="V451" s="202"/>
      <c r="W451" s="202"/>
      <c r="X451" s="189"/>
      <c r="Y451" s="202"/>
      <c r="Z451" s="202"/>
      <c r="AA451" s="189"/>
      <c r="AB451" s="189"/>
    </row>
    <row r="452" spans="1:28" s="203" customFormat="1" hidden="1" x14ac:dyDescent="0.25">
      <c r="A452" s="198"/>
      <c r="B452" s="199" t="s">
        <v>74</v>
      </c>
      <c r="C452" s="200" t="s">
        <v>75</v>
      </c>
      <c r="D452" s="201"/>
      <c r="E452" s="201"/>
      <c r="F452" s="202">
        <f t="shared" si="261"/>
        <v>0</v>
      </c>
      <c r="G452" s="202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2"/>
      <c r="W452" s="202"/>
      <c r="X452" s="201"/>
      <c r="Y452" s="202"/>
      <c r="Z452" s="202"/>
      <c r="AA452" s="201"/>
      <c r="AB452" s="201"/>
    </row>
    <row r="453" spans="1:28" s="203" customFormat="1" hidden="1" x14ac:dyDescent="0.25">
      <c r="A453" s="198"/>
      <c r="B453" s="199" t="s">
        <v>76</v>
      </c>
      <c r="C453" s="200" t="s">
        <v>77</v>
      </c>
      <c r="D453" s="201"/>
      <c r="E453" s="201"/>
      <c r="F453" s="202">
        <f t="shared" si="261"/>
        <v>0</v>
      </c>
      <c r="G453" s="202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2"/>
      <c r="W453" s="202"/>
      <c r="X453" s="201"/>
      <c r="Y453" s="202"/>
      <c r="Z453" s="202"/>
      <c r="AA453" s="201"/>
      <c r="AB453" s="201"/>
    </row>
    <row r="454" spans="1:28" s="203" customFormat="1" hidden="1" x14ac:dyDescent="0.25">
      <c r="A454" s="198"/>
      <c r="B454" s="199" t="s">
        <v>78</v>
      </c>
      <c r="C454" s="200" t="s">
        <v>79</v>
      </c>
      <c r="D454" s="201"/>
      <c r="E454" s="201"/>
      <c r="F454" s="202">
        <f t="shared" si="261"/>
        <v>0</v>
      </c>
      <c r="G454" s="202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2"/>
      <c r="W454" s="202"/>
      <c r="X454" s="201"/>
      <c r="Y454" s="202"/>
      <c r="Z454" s="202"/>
      <c r="AA454" s="201"/>
      <c r="AB454" s="201"/>
    </row>
    <row r="455" spans="1:28" s="203" customFormat="1" hidden="1" x14ac:dyDescent="0.25">
      <c r="A455" s="198"/>
      <c r="B455" s="199" t="s">
        <v>80</v>
      </c>
      <c r="C455" s="200" t="s">
        <v>81</v>
      </c>
      <c r="D455" s="201"/>
      <c r="E455" s="201"/>
      <c r="F455" s="202">
        <f t="shared" si="261"/>
        <v>0</v>
      </c>
      <c r="G455" s="202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4"/>
      <c r="V455" s="202"/>
      <c r="W455" s="202"/>
      <c r="X455" s="201"/>
      <c r="Y455" s="202"/>
      <c r="Z455" s="202"/>
      <c r="AA455" s="201"/>
      <c r="AB455" s="201"/>
    </row>
    <row r="456" spans="1:28" s="7" customFormat="1" hidden="1" x14ac:dyDescent="0.25">
      <c r="B456" s="5">
        <v>4</v>
      </c>
      <c r="C456" s="7" t="s">
        <v>118</v>
      </c>
      <c r="D456" s="4">
        <f>SUM(D457)</f>
        <v>0</v>
      </c>
      <c r="E456" s="4">
        <f t="shared" ref="E456" si="267">SUM(E457)</f>
        <v>0</v>
      </c>
      <c r="F456" s="202">
        <f t="shared" si="261"/>
        <v>0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202"/>
      <c r="W456" s="202"/>
      <c r="X456" s="4"/>
      <c r="Y456" s="202"/>
      <c r="Z456" s="202"/>
      <c r="AA456" s="4"/>
      <c r="AB456" s="4"/>
    </row>
    <row r="457" spans="1:28" s="7" customFormat="1" hidden="1" x14ac:dyDescent="0.25">
      <c r="B457" s="5">
        <v>42</v>
      </c>
      <c r="D457" s="4">
        <f t="shared" ref="D457:E457" si="268">SUM(D458+D466+D469+D474)</f>
        <v>0</v>
      </c>
      <c r="E457" s="4">
        <f t="shared" si="268"/>
        <v>0</v>
      </c>
      <c r="F457" s="202">
        <f t="shared" si="261"/>
        <v>0</v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202"/>
      <c r="W457" s="202"/>
      <c r="X457" s="4"/>
      <c r="Y457" s="202"/>
      <c r="Z457" s="202"/>
      <c r="AA457" s="4"/>
      <c r="AB457" s="4"/>
    </row>
    <row r="458" spans="1:28" s="7" customFormat="1" hidden="1" x14ac:dyDescent="0.25">
      <c r="B458" s="5">
        <v>422</v>
      </c>
      <c r="D458" s="4">
        <f t="shared" ref="D458:E458" si="269">SUM(D459+D460+D461+D462+D463+D464+D465)</f>
        <v>0</v>
      </c>
      <c r="E458" s="4">
        <f t="shared" si="269"/>
        <v>0</v>
      </c>
      <c r="F458" s="202">
        <f t="shared" si="261"/>
        <v>0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201"/>
      <c r="V458" s="202"/>
      <c r="W458" s="202"/>
      <c r="X458" s="4"/>
      <c r="Y458" s="202"/>
      <c r="Z458" s="202"/>
      <c r="AA458" s="4"/>
      <c r="AB458" s="4"/>
    </row>
    <row r="459" spans="1:28" s="210" customFormat="1" hidden="1" x14ac:dyDescent="0.25">
      <c r="A459" s="207"/>
      <c r="B459" s="208" t="s">
        <v>82</v>
      </c>
      <c r="C459" s="209" t="s">
        <v>83</v>
      </c>
      <c r="D459" s="201"/>
      <c r="E459" s="201"/>
      <c r="F459" s="202">
        <f t="shared" si="261"/>
        <v>0</v>
      </c>
      <c r="G459" s="202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2"/>
      <c r="W459" s="202"/>
      <c r="X459" s="201"/>
      <c r="Y459" s="202"/>
      <c r="Z459" s="202"/>
      <c r="AA459" s="201"/>
      <c r="AB459" s="201"/>
    </row>
    <row r="460" spans="1:28" s="210" customFormat="1" hidden="1" x14ac:dyDescent="0.25">
      <c r="A460" s="207"/>
      <c r="B460" s="208" t="s">
        <v>84</v>
      </c>
      <c r="C460" s="209" t="s">
        <v>85</v>
      </c>
      <c r="D460" s="201"/>
      <c r="E460" s="201"/>
      <c r="F460" s="202">
        <f t="shared" si="261"/>
        <v>0</v>
      </c>
      <c r="G460" s="202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2"/>
      <c r="W460" s="202"/>
      <c r="X460" s="201"/>
      <c r="Y460" s="202"/>
      <c r="Z460" s="202"/>
      <c r="AA460" s="201"/>
      <c r="AB460" s="201"/>
    </row>
    <row r="461" spans="1:28" s="210" customFormat="1" hidden="1" x14ac:dyDescent="0.25">
      <c r="A461" s="207"/>
      <c r="B461" s="208" t="s">
        <v>86</v>
      </c>
      <c r="C461" s="209" t="s">
        <v>87</v>
      </c>
      <c r="D461" s="201"/>
      <c r="E461" s="201"/>
      <c r="F461" s="202">
        <f t="shared" si="261"/>
        <v>0</v>
      </c>
      <c r="G461" s="202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2"/>
      <c r="W461" s="202"/>
      <c r="X461" s="201"/>
      <c r="Y461" s="202"/>
      <c r="Z461" s="202"/>
      <c r="AA461" s="201"/>
      <c r="AB461" s="201"/>
    </row>
    <row r="462" spans="1:28" s="210" customFormat="1" hidden="1" x14ac:dyDescent="0.25">
      <c r="A462" s="207"/>
      <c r="B462" s="208" t="s">
        <v>88</v>
      </c>
      <c r="C462" s="209" t="s">
        <v>89</v>
      </c>
      <c r="D462" s="201"/>
      <c r="E462" s="201"/>
      <c r="F462" s="202">
        <f t="shared" ref="F462:F476" si="270">SUM(H462:U462)</f>
        <v>0</v>
      </c>
      <c r="G462" s="202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2"/>
      <c r="W462" s="202"/>
      <c r="X462" s="201"/>
      <c r="Y462" s="202"/>
      <c r="Z462" s="202"/>
      <c r="AA462" s="201"/>
      <c r="AB462" s="201"/>
    </row>
    <row r="463" spans="1:28" s="210" customFormat="1" hidden="1" x14ac:dyDescent="0.25">
      <c r="A463" s="207"/>
      <c r="B463" s="208" t="s">
        <v>90</v>
      </c>
      <c r="C463" s="209" t="s">
        <v>91</v>
      </c>
      <c r="D463" s="201"/>
      <c r="E463" s="201"/>
      <c r="F463" s="202">
        <f t="shared" si="270"/>
        <v>0</v>
      </c>
      <c r="G463" s="202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2"/>
      <c r="W463" s="202"/>
      <c r="X463" s="201"/>
      <c r="Y463" s="202"/>
      <c r="Z463" s="202"/>
      <c r="AA463" s="201"/>
      <c r="AB463" s="201"/>
    </row>
    <row r="464" spans="1:28" s="210" customFormat="1" hidden="1" x14ac:dyDescent="0.25">
      <c r="A464" s="207"/>
      <c r="B464" s="208" t="s">
        <v>92</v>
      </c>
      <c r="C464" s="209" t="s">
        <v>93</v>
      </c>
      <c r="D464" s="201"/>
      <c r="E464" s="201"/>
      <c r="F464" s="202">
        <f t="shared" si="270"/>
        <v>0</v>
      </c>
      <c r="G464" s="202"/>
      <c r="H464" s="201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2"/>
      <c r="W464" s="202"/>
      <c r="X464" s="201"/>
      <c r="Y464" s="202"/>
      <c r="Z464" s="202"/>
      <c r="AA464" s="201"/>
      <c r="AB464" s="201"/>
    </row>
    <row r="465" spans="1:28" s="210" customFormat="1" hidden="1" x14ac:dyDescent="0.25">
      <c r="A465" s="207"/>
      <c r="B465" s="208" t="s">
        <v>94</v>
      </c>
      <c r="C465" s="209" t="s">
        <v>95</v>
      </c>
      <c r="D465" s="201"/>
      <c r="E465" s="201"/>
      <c r="F465" s="202">
        <f t="shared" si="270"/>
        <v>0</v>
      </c>
      <c r="G465" s="202"/>
      <c r="H465" s="201"/>
      <c r="I465" s="201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196"/>
      <c r="V465" s="202"/>
      <c r="W465" s="202"/>
      <c r="X465" s="201"/>
      <c r="Y465" s="202"/>
      <c r="Z465" s="202"/>
      <c r="AA465" s="201"/>
      <c r="AB465" s="201"/>
    </row>
    <row r="466" spans="1:28" s="193" customFormat="1" hidden="1" x14ac:dyDescent="0.25">
      <c r="A466" s="191"/>
      <c r="B466" s="191">
        <v>423</v>
      </c>
      <c r="C466" s="194"/>
      <c r="D466" s="196">
        <f t="shared" ref="D466:E466" si="271">SUM(D467+D468)</f>
        <v>0</v>
      </c>
      <c r="E466" s="196">
        <f t="shared" si="271"/>
        <v>0</v>
      </c>
      <c r="F466" s="202">
        <f t="shared" si="270"/>
        <v>0</v>
      </c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201"/>
      <c r="V466" s="202"/>
      <c r="W466" s="202"/>
      <c r="X466" s="196"/>
      <c r="Y466" s="202"/>
      <c r="Z466" s="202"/>
      <c r="AA466" s="196"/>
      <c r="AB466" s="196"/>
    </row>
    <row r="467" spans="1:28" s="210" customFormat="1" hidden="1" x14ac:dyDescent="0.25">
      <c r="A467" s="207"/>
      <c r="B467" s="208" t="s">
        <v>96</v>
      </c>
      <c r="C467" s="209" t="s">
        <v>97</v>
      </c>
      <c r="D467" s="201"/>
      <c r="E467" s="201"/>
      <c r="F467" s="202">
        <f t="shared" si="270"/>
        <v>0</v>
      </c>
      <c r="G467" s="202"/>
      <c r="H467" s="201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2"/>
      <c r="W467" s="202"/>
      <c r="X467" s="201"/>
      <c r="Y467" s="202"/>
      <c r="Z467" s="202"/>
      <c r="AA467" s="201"/>
      <c r="AB467" s="201"/>
    </row>
    <row r="468" spans="1:28" s="210" customFormat="1" hidden="1" x14ac:dyDescent="0.25">
      <c r="A468" s="207"/>
      <c r="B468" s="208" t="s">
        <v>98</v>
      </c>
      <c r="C468" s="209" t="s">
        <v>99</v>
      </c>
      <c r="D468" s="201"/>
      <c r="E468" s="201"/>
      <c r="F468" s="202">
        <f t="shared" si="270"/>
        <v>0</v>
      </c>
      <c r="G468" s="202"/>
      <c r="H468" s="201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196"/>
      <c r="V468" s="202"/>
      <c r="W468" s="202"/>
      <c r="X468" s="201"/>
      <c r="Y468" s="202"/>
      <c r="Z468" s="202"/>
      <c r="AA468" s="201"/>
      <c r="AB468" s="201"/>
    </row>
    <row r="469" spans="1:28" s="193" customFormat="1" hidden="1" x14ac:dyDescent="0.25">
      <c r="A469" s="191"/>
      <c r="B469" s="191">
        <v>424</v>
      </c>
      <c r="C469" s="194"/>
      <c r="D469" s="196">
        <f t="shared" ref="D469:E469" si="272">SUM(D470+D471+D472+D473)</f>
        <v>0</v>
      </c>
      <c r="E469" s="196">
        <f t="shared" si="272"/>
        <v>0</v>
      </c>
      <c r="F469" s="202">
        <f t="shared" si="270"/>
        <v>0</v>
      </c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201"/>
      <c r="V469" s="202"/>
      <c r="W469" s="202"/>
      <c r="X469" s="196"/>
      <c r="Y469" s="202"/>
      <c r="Z469" s="202"/>
      <c r="AA469" s="196"/>
      <c r="AB469" s="196"/>
    </row>
    <row r="470" spans="1:28" s="210" customFormat="1" hidden="1" x14ac:dyDescent="0.25">
      <c r="A470" s="207"/>
      <c r="B470" s="211">
        <v>4241</v>
      </c>
      <c r="C470" s="212" t="s">
        <v>100</v>
      </c>
      <c r="D470" s="201"/>
      <c r="E470" s="201"/>
      <c r="F470" s="202">
        <f t="shared" si="270"/>
        <v>0</v>
      </c>
      <c r="G470" s="202"/>
      <c r="H470" s="201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2"/>
      <c r="W470" s="202"/>
      <c r="X470" s="201"/>
      <c r="Y470" s="202"/>
      <c r="Z470" s="202"/>
      <c r="AA470" s="201"/>
      <c r="AB470" s="201"/>
    </row>
    <row r="471" spans="1:28" s="210" customFormat="1" hidden="1" x14ac:dyDescent="0.25">
      <c r="A471" s="207"/>
      <c r="B471" s="211">
        <v>4242</v>
      </c>
      <c r="C471" s="213" t="s">
        <v>101</v>
      </c>
      <c r="D471" s="201"/>
      <c r="E471" s="201"/>
      <c r="F471" s="202">
        <f t="shared" si="270"/>
        <v>0</v>
      </c>
      <c r="G471" s="202"/>
      <c r="H471" s="201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2"/>
      <c r="W471" s="202"/>
      <c r="X471" s="201"/>
      <c r="Y471" s="202"/>
      <c r="Z471" s="202"/>
      <c r="AA471" s="201"/>
      <c r="AB471" s="201"/>
    </row>
    <row r="472" spans="1:28" s="210" customFormat="1" hidden="1" x14ac:dyDescent="0.25">
      <c r="A472" s="207"/>
      <c r="B472" s="211">
        <v>4243</v>
      </c>
      <c r="C472" s="213" t="s">
        <v>102</v>
      </c>
      <c r="D472" s="201"/>
      <c r="E472" s="201"/>
      <c r="F472" s="202">
        <f t="shared" si="270"/>
        <v>0</v>
      </c>
      <c r="G472" s="202"/>
      <c r="H472" s="201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2"/>
      <c r="W472" s="202"/>
      <c r="X472" s="201"/>
      <c r="Y472" s="202"/>
      <c r="Z472" s="202"/>
      <c r="AA472" s="201"/>
      <c r="AB472" s="201"/>
    </row>
    <row r="473" spans="1:28" s="210" customFormat="1" hidden="1" x14ac:dyDescent="0.25">
      <c r="A473" s="207"/>
      <c r="B473" s="211">
        <v>4244</v>
      </c>
      <c r="C473" s="213" t="s">
        <v>103</v>
      </c>
      <c r="D473" s="201"/>
      <c r="E473" s="201"/>
      <c r="F473" s="202">
        <f t="shared" si="270"/>
        <v>0</v>
      </c>
      <c r="G473" s="202"/>
      <c r="H473" s="201"/>
      <c r="I473" s="201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196"/>
      <c r="V473" s="202"/>
      <c r="W473" s="202"/>
      <c r="X473" s="201"/>
      <c r="Y473" s="202"/>
      <c r="Z473" s="202"/>
      <c r="AA473" s="201"/>
      <c r="AB473" s="201"/>
    </row>
    <row r="474" spans="1:28" s="193" customFormat="1" hidden="1" x14ac:dyDescent="0.25">
      <c r="A474" s="191"/>
      <c r="B474" s="191">
        <v>426</v>
      </c>
      <c r="C474" s="192"/>
      <c r="D474" s="196">
        <f t="shared" ref="D474:E474" si="273">SUM(D475+D476)</f>
        <v>0</v>
      </c>
      <c r="E474" s="196">
        <f t="shared" si="273"/>
        <v>0</v>
      </c>
      <c r="F474" s="202">
        <f t="shared" si="270"/>
        <v>0</v>
      </c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6"/>
      <c r="U474" s="201"/>
      <c r="V474" s="202"/>
      <c r="W474" s="202"/>
      <c r="X474" s="196"/>
      <c r="Y474" s="202"/>
      <c r="Z474" s="202"/>
      <c r="AA474" s="196"/>
      <c r="AB474" s="196"/>
    </row>
    <row r="475" spans="1:28" s="210" customFormat="1" hidden="1" x14ac:dyDescent="0.25">
      <c r="A475" s="207"/>
      <c r="B475" s="208">
        <v>4262</v>
      </c>
      <c r="C475" s="209" t="s">
        <v>104</v>
      </c>
      <c r="D475" s="201"/>
      <c r="E475" s="201"/>
      <c r="F475" s="202">
        <f t="shared" si="270"/>
        <v>0</v>
      </c>
      <c r="G475" s="202"/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2"/>
      <c r="W475" s="202"/>
      <c r="X475" s="201"/>
      <c r="Y475" s="202"/>
      <c r="Z475" s="202"/>
      <c r="AA475" s="201"/>
      <c r="AB475" s="201"/>
    </row>
    <row r="476" spans="1:28" s="210" customFormat="1" hidden="1" x14ac:dyDescent="0.25">
      <c r="A476" s="207"/>
      <c r="B476" s="208">
        <v>4263</v>
      </c>
      <c r="C476" s="209" t="s">
        <v>105</v>
      </c>
      <c r="D476" s="201"/>
      <c r="E476" s="201"/>
      <c r="F476" s="202">
        <f t="shared" si="270"/>
        <v>0</v>
      </c>
      <c r="G476" s="202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3"/>
      <c r="V476" s="202"/>
      <c r="W476" s="202"/>
      <c r="X476" s="201"/>
      <c r="Y476" s="202"/>
      <c r="Z476" s="202"/>
      <c r="AA476" s="201"/>
      <c r="AB476" s="201"/>
    </row>
    <row r="477" spans="1:28" x14ac:dyDescent="0.25">
      <c r="U477" s="4"/>
    </row>
    <row r="478" spans="1:28" s="7" customFormat="1" x14ac:dyDescent="0.25">
      <c r="B478" s="6"/>
      <c r="C478" s="10" t="s">
        <v>627</v>
      </c>
      <c r="D478" s="4">
        <f t="shared" ref="D478:E478" si="274">SUM(D479+D536)</f>
        <v>0</v>
      </c>
      <c r="E478" s="4">
        <f t="shared" si="274"/>
        <v>0</v>
      </c>
      <c r="F478" s="202">
        <f t="shared" ref="F478:F509" si="275">SUM(H478:U478)</f>
        <v>70000</v>
      </c>
      <c r="G478" s="4"/>
      <c r="H478" s="4">
        <f t="shared" ref="H478" si="276">SUM(H479+H536)</f>
        <v>0</v>
      </c>
      <c r="I478" s="4">
        <v>35000</v>
      </c>
      <c r="J478" s="4">
        <v>35000</v>
      </c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202"/>
      <c r="X478" s="4"/>
      <c r="Y478" s="202"/>
      <c r="Z478" s="4">
        <v>35000</v>
      </c>
      <c r="AA478" s="4"/>
      <c r="AB478" s="4"/>
    </row>
    <row r="479" spans="1:28" s="7" customFormat="1" ht="15" hidden="1" x14ac:dyDescent="0.25">
      <c r="B479" s="6">
        <v>3</v>
      </c>
      <c r="C479" s="313" t="s">
        <v>612</v>
      </c>
      <c r="D479" s="4">
        <f t="shared" ref="D479:E479" si="277">SUM(D480+D492+D525)</f>
        <v>0</v>
      </c>
      <c r="E479" s="4">
        <f t="shared" si="277"/>
        <v>0</v>
      </c>
      <c r="F479" s="202">
        <f t="shared" si="275"/>
        <v>70000</v>
      </c>
      <c r="G479" s="4"/>
      <c r="H479" s="4">
        <f t="shared" ref="H479" si="278">SUM(H480+H492+H525)</f>
        <v>0</v>
      </c>
      <c r="I479" s="4">
        <v>35000</v>
      </c>
      <c r="J479" s="4">
        <v>35000</v>
      </c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202"/>
      <c r="X479" s="4"/>
      <c r="Y479" s="202"/>
      <c r="Z479" s="4">
        <v>35000</v>
      </c>
      <c r="AA479" s="4"/>
      <c r="AB479" s="4"/>
    </row>
    <row r="480" spans="1:28" s="7" customFormat="1" ht="15" hidden="1" x14ac:dyDescent="0.25">
      <c r="B480" s="6">
        <v>31</v>
      </c>
      <c r="C480" s="313" t="s">
        <v>616</v>
      </c>
      <c r="D480" s="4">
        <f t="shared" ref="D480:E480" si="279">SUM(D481+D486+D488)</f>
        <v>0</v>
      </c>
      <c r="E480" s="4">
        <f t="shared" si="279"/>
        <v>0</v>
      </c>
      <c r="F480" s="202">
        <f t="shared" si="275"/>
        <v>70000</v>
      </c>
      <c r="G480" s="4"/>
      <c r="H480" s="4">
        <f t="shared" ref="H480" si="280">SUM(H481+H486+H488)</f>
        <v>0</v>
      </c>
      <c r="I480" s="4">
        <v>35000</v>
      </c>
      <c r="J480" s="4">
        <v>35000</v>
      </c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202"/>
      <c r="X480" s="4"/>
      <c r="Y480" s="202"/>
      <c r="Z480" s="4">
        <v>35000</v>
      </c>
      <c r="AA480" s="4"/>
      <c r="AB480" s="4"/>
    </row>
    <row r="481" spans="1:28" s="7" customFormat="1" ht="15" hidden="1" x14ac:dyDescent="0.25">
      <c r="B481" s="6">
        <v>311</v>
      </c>
      <c r="C481" s="313" t="s">
        <v>619</v>
      </c>
      <c r="D481" s="4">
        <f t="shared" ref="D481:E481" si="281">SUM(D482+D483+D484+D485)</f>
        <v>0</v>
      </c>
      <c r="E481" s="4">
        <f t="shared" si="281"/>
        <v>0</v>
      </c>
      <c r="F481" s="202">
        <f t="shared" si="275"/>
        <v>70000</v>
      </c>
      <c r="G481" s="4"/>
      <c r="H481" s="4">
        <f t="shared" ref="H481" si="282">SUM(H482+H483+H484+H485)</f>
        <v>0</v>
      </c>
      <c r="I481" s="4">
        <v>35000</v>
      </c>
      <c r="J481" s="4">
        <v>35000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201"/>
      <c r="V481" s="4"/>
      <c r="W481" s="202"/>
      <c r="X481" s="4"/>
      <c r="Y481" s="202"/>
      <c r="Z481" s="4">
        <v>35000</v>
      </c>
      <c r="AA481" s="4"/>
      <c r="AB481" s="4"/>
    </row>
    <row r="482" spans="1:28" s="203" customFormat="1" ht="15" hidden="1" x14ac:dyDescent="0.25">
      <c r="A482" s="198"/>
      <c r="B482" s="199" t="s">
        <v>0</v>
      </c>
      <c r="C482" s="313" t="s">
        <v>612</v>
      </c>
      <c r="D482" s="201"/>
      <c r="E482" s="201"/>
      <c r="F482" s="202">
        <f t="shared" si="275"/>
        <v>70000</v>
      </c>
      <c r="G482" s="202"/>
      <c r="H482" s="201"/>
      <c r="I482" s="4">
        <v>35000</v>
      </c>
      <c r="J482" s="4">
        <v>35000</v>
      </c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2"/>
      <c r="X482" s="201"/>
      <c r="Y482" s="202"/>
      <c r="Z482" s="4">
        <v>35000</v>
      </c>
      <c r="AA482" s="4"/>
      <c r="AB482" s="4"/>
    </row>
    <row r="483" spans="1:28" s="203" customFormat="1" ht="15" hidden="1" x14ac:dyDescent="0.25">
      <c r="A483" s="198"/>
      <c r="B483" s="199" t="s">
        <v>2</v>
      </c>
      <c r="C483" s="313" t="s">
        <v>616</v>
      </c>
      <c r="D483" s="201"/>
      <c r="E483" s="201"/>
      <c r="F483" s="202">
        <f t="shared" si="275"/>
        <v>70000</v>
      </c>
      <c r="G483" s="202"/>
      <c r="H483" s="201"/>
      <c r="I483" s="4">
        <v>35000</v>
      </c>
      <c r="J483" s="4">
        <v>35000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2"/>
      <c r="X483" s="201"/>
      <c r="Y483" s="202"/>
      <c r="Z483" s="4">
        <v>35000</v>
      </c>
      <c r="AA483" s="4"/>
      <c r="AB483" s="4"/>
    </row>
    <row r="484" spans="1:28" s="203" customFormat="1" ht="15" hidden="1" x14ac:dyDescent="0.25">
      <c r="A484" s="198"/>
      <c r="B484" s="199" t="s">
        <v>4</v>
      </c>
      <c r="C484" s="313" t="s">
        <v>619</v>
      </c>
      <c r="D484" s="201"/>
      <c r="E484" s="201"/>
      <c r="F484" s="202">
        <f t="shared" si="275"/>
        <v>70000</v>
      </c>
      <c r="G484" s="202"/>
      <c r="H484" s="201"/>
      <c r="I484" s="4">
        <v>35000</v>
      </c>
      <c r="J484" s="4">
        <v>35000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2"/>
      <c r="X484" s="201"/>
      <c r="Y484" s="202"/>
      <c r="Z484" s="4">
        <v>35000</v>
      </c>
      <c r="AA484" s="4"/>
      <c r="AB484" s="4"/>
    </row>
    <row r="485" spans="1:28" s="203" customFormat="1" ht="15" hidden="1" x14ac:dyDescent="0.25">
      <c r="A485" s="198"/>
      <c r="B485" s="199" t="s">
        <v>6</v>
      </c>
      <c r="C485" s="313" t="s">
        <v>612</v>
      </c>
      <c r="D485" s="201"/>
      <c r="E485" s="201"/>
      <c r="F485" s="202">
        <f t="shared" si="275"/>
        <v>70000</v>
      </c>
      <c r="G485" s="202"/>
      <c r="H485" s="201"/>
      <c r="I485" s="4">
        <v>35000</v>
      </c>
      <c r="J485" s="4">
        <v>35000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189"/>
      <c r="V485" s="201"/>
      <c r="W485" s="202"/>
      <c r="X485" s="201"/>
      <c r="Y485" s="202"/>
      <c r="Z485" s="4">
        <v>35000</v>
      </c>
      <c r="AA485" s="4"/>
      <c r="AB485" s="4"/>
    </row>
    <row r="486" spans="1:28" s="190" customFormat="1" ht="15" hidden="1" x14ac:dyDescent="0.25">
      <c r="A486" s="187"/>
      <c r="B486" s="187">
        <v>312</v>
      </c>
      <c r="C486" s="313" t="s">
        <v>616</v>
      </c>
      <c r="D486" s="189">
        <f>SUM(D487)</f>
        <v>0</v>
      </c>
      <c r="E486" s="189">
        <f t="shared" ref="E486:H486" si="283">SUM(E487)</f>
        <v>0</v>
      </c>
      <c r="F486" s="202">
        <f t="shared" si="275"/>
        <v>70000</v>
      </c>
      <c r="G486" s="189"/>
      <c r="H486" s="189">
        <f t="shared" si="283"/>
        <v>0</v>
      </c>
      <c r="I486" s="4">
        <v>35000</v>
      </c>
      <c r="J486" s="4">
        <v>35000</v>
      </c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201"/>
      <c r="V486" s="189"/>
      <c r="W486" s="202"/>
      <c r="X486" s="189"/>
      <c r="Y486" s="202"/>
      <c r="Z486" s="4">
        <v>35000</v>
      </c>
      <c r="AA486" s="4"/>
      <c r="AB486" s="4"/>
    </row>
    <row r="487" spans="1:28" s="203" customFormat="1" ht="15" hidden="1" x14ac:dyDescent="0.25">
      <c r="A487" s="198"/>
      <c r="B487" s="199" t="s">
        <v>8</v>
      </c>
      <c r="C487" s="313" t="s">
        <v>619</v>
      </c>
      <c r="D487" s="201"/>
      <c r="E487" s="201"/>
      <c r="F487" s="202">
        <f t="shared" si="275"/>
        <v>70000</v>
      </c>
      <c r="G487" s="202"/>
      <c r="H487" s="201"/>
      <c r="I487" s="4">
        <v>35000</v>
      </c>
      <c r="J487" s="4">
        <v>35000</v>
      </c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189"/>
      <c r="V487" s="201"/>
      <c r="W487" s="202"/>
      <c r="X487" s="201"/>
      <c r="Y487" s="202"/>
      <c r="Z487" s="4">
        <v>35000</v>
      </c>
      <c r="AA487" s="4"/>
      <c r="AB487" s="4"/>
    </row>
    <row r="488" spans="1:28" s="190" customFormat="1" ht="15" hidden="1" x14ac:dyDescent="0.25">
      <c r="A488" s="187"/>
      <c r="B488" s="187">
        <v>313</v>
      </c>
      <c r="C488" s="313" t="s">
        <v>612</v>
      </c>
      <c r="D488" s="189">
        <f t="shared" ref="D488:E488" si="284">SUM(D489+D490+D491)</f>
        <v>0</v>
      </c>
      <c r="E488" s="189">
        <f t="shared" si="284"/>
        <v>0</v>
      </c>
      <c r="F488" s="202">
        <f t="shared" si="275"/>
        <v>70000</v>
      </c>
      <c r="G488" s="189"/>
      <c r="H488" s="189">
        <f t="shared" ref="H488" si="285">SUM(H489+H490+H491)</f>
        <v>0</v>
      </c>
      <c r="I488" s="4">
        <v>35000</v>
      </c>
      <c r="J488" s="4">
        <v>35000</v>
      </c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201"/>
      <c r="V488" s="189"/>
      <c r="W488" s="202"/>
      <c r="X488" s="189"/>
      <c r="Y488" s="202"/>
      <c r="Z488" s="4">
        <v>35000</v>
      </c>
      <c r="AA488" s="4"/>
      <c r="AB488" s="4"/>
    </row>
    <row r="489" spans="1:28" s="203" customFormat="1" ht="15" hidden="1" x14ac:dyDescent="0.25">
      <c r="A489" s="198"/>
      <c r="B489" s="199" t="s">
        <v>10</v>
      </c>
      <c r="C489" s="313" t="s">
        <v>616</v>
      </c>
      <c r="D489" s="201"/>
      <c r="E489" s="201"/>
      <c r="F489" s="202">
        <f t="shared" si="275"/>
        <v>70000</v>
      </c>
      <c r="G489" s="202"/>
      <c r="H489" s="201"/>
      <c r="I489" s="4">
        <v>35000</v>
      </c>
      <c r="J489" s="4">
        <v>35000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2"/>
      <c r="X489" s="201"/>
      <c r="Y489" s="202"/>
      <c r="Z489" s="4">
        <v>35000</v>
      </c>
      <c r="AA489" s="4"/>
      <c r="AB489" s="4"/>
    </row>
    <row r="490" spans="1:28" s="203" customFormat="1" ht="15" hidden="1" x14ac:dyDescent="0.25">
      <c r="A490" s="198"/>
      <c r="B490" s="199" t="s">
        <v>12</v>
      </c>
      <c r="C490" s="313" t="s">
        <v>619</v>
      </c>
      <c r="D490" s="201"/>
      <c r="E490" s="201"/>
      <c r="F490" s="202">
        <f t="shared" si="275"/>
        <v>70000</v>
      </c>
      <c r="G490" s="202"/>
      <c r="H490" s="201"/>
      <c r="I490" s="4">
        <v>35000</v>
      </c>
      <c r="J490" s="4">
        <v>35000</v>
      </c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2"/>
      <c r="X490" s="201"/>
      <c r="Y490" s="202"/>
      <c r="Z490" s="4">
        <v>35000</v>
      </c>
      <c r="AA490" s="4"/>
      <c r="AB490" s="4"/>
    </row>
    <row r="491" spans="1:28" s="203" customFormat="1" ht="12.75" hidden="1" customHeight="1" x14ac:dyDescent="0.25">
      <c r="A491" s="198"/>
      <c r="B491" s="199" t="s">
        <v>14</v>
      </c>
      <c r="C491" s="313" t="s">
        <v>612</v>
      </c>
      <c r="D491" s="201"/>
      <c r="E491" s="201"/>
      <c r="F491" s="202">
        <f t="shared" si="275"/>
        <v>70000</v>
      </c>
      <c r="G491" s="202"/>
      <c r="H491" s="201"/>
      <c r="I491" s="4">
        <v>35000</v>
      </c>
      <c r="J491" s="4">
        <v>35000</v>
      </c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189"/>
      <c r="V491" s="201"/>
      <c r="W491" s="202"/>
      <c r="X491" s="201"/>
      <c r="Y491" s="202"/>
      <c r="Z491" s="4">
        <v>35000</v>
      </c>
      <c r="AA491" s="4"/>
      <c r="AB491" s="4"/>
    </row>
    <row r="492" spans="1:28" s="190" customFormat="1" ht="12.75" hidden="1" customHeight="1" x14ac:dyDescent="0.25">
      <c r="A492" s="187"/>
      <c r="B492" s="187">
        <v>32</v>
      </c>
      <c r="C492" s="313" t="s">
        <v>616</v>
      </c>
      <c r="D492" s="189">
        <f t="shared" ref="D492:E492" si="286">SUM(D493+D498+D505+D515+D517)</f>
        <v>0</v>
      </c>
      <c r="E492" s="189">
        <f t="shared" si="286"/>
        <v>0</v>
      </c>
      <c r="F492" s="202">
        <f t="shared" si="275"/>
        <v>70000</v>
      </c>
      <c r="G492" s="189"/>
      <c r="H492" s="189">
        <f t="shared" ref="H492" si="287">SUM(H493+H498+H505+H515+H517)</f>
        <v>0</v>
      </c>
      <c r="I492" s="4">
        <v>35000</v>
      </c>
      <c r="J492" s="4">
        <v>35000</v>
      </c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202"/>
      <c r="X492" s="189"/>
      <c r="Y492" s="202"/>
      <c r="Z492" s="4">
        <v>35000</v>
      </c>
      <c r="AA492" s="4"/>
      <c r="AB492" s="4"/>
    </row>
    <row r="493" spans="1:28" s="190" customFormat="1" ht="12.75" hidden="1" customHeight="1" x14ac:dyDescent="0.25">
      <c r="A493" s="187"/>
      <c r="B493" s="187">
        <v>321</v>
      </c>
      <c r="C493" s="313" t="s">
        <v>619</v>
      </c>
      <c r="D493" s="189">
        <f t="shared" ref="D493:E493" si="288">SUM(D494+D495+D496+D497)</f>
        <v>0</v>
      </c>
      <c r="E493" s="189">
        <f t="shared" si="288"/>
        <v>0</v>
      </c>
      <c r="F493" s="202">
        <f t="shared" si="275"/>
        <v>70000</v>
      </c>
      <c r="G493" s="189"/>
      <c r="H493" s="189">
        <f t="shared" ref="H493" si="289">SUM(H494+H495+H496+H497)</f>
        <v>0</v>
      </c>
      <c r="I493" s="4">
        <v>35000</v>
      </c>
      <c r="J493" s="4">
        <v>35000</v>
      </c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201"/>
      <c r="V493" s="189"/>
      <c r="W493" s="202"/>
      <c r="X493" s="189"/>
      <c r="Y493" s="202"/>
      <c r="Z493" s="4">
        <v>35000</v>
      </c>
      <c r="AA493" s="4"/>
      <c r="AB493" s="4"/>
    </row>
    <row r="494" spans="1:28" s="203" customFormat="1" ht="15" hidden="1" x14ac:dyDescent="0.25">
      <c r="A494" s="198"/>
      <c r="B494" s="199" t="s">
        <v>16</v>
      </c>
      <c r="C494" s="313" t="s">
        <v>612</v>
      </c>
      <c r="D494" s="201"/>
      <c r="E494" s="201"/>
      <c r="F494" s="202">
        <f t="shared" si="275"/>
        <v>70000</v>
      </c>
      <c r="G494" s="202"/>
      <c r="H494" s="201"/>
      <c r="I494" s="4">
        <v>35000</v>
      </c>
      <c r="J494" s="4">
        <v>35000</v>
      </c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2"/>
      <c r="X494" s="201"/>
      <c r="Y494" s="202"/>
      <c r="Z494" s="4">
        <v>35000</v>
      </c>
      <c r="AA494" s="4"/>
      <c r="AB494" s="4"/>
    </row>
    <row r="495" spans="1:28" s="203" customFormat="1" ht="15" hidden="1" x14ac:dyDescent="0.25">
      <c r="A495" s="198"/>
      <c r="B495" s="199" t="s">
        <v>18</v>
      </c>
      <c r="C495" s="313" t="s">
        <v>616</v>
      </c>
      <c r="D495" s="201"/>
      <c r="E495" s="201"/>
      <c r="F495" s="202">
        <f t="shared" si="275"/>
        <v>70000</v>
      </c>
      <c r="G495" s="202"/>
      <c r="H495" s="201"/>
      <c r="I495" s="4">
        <v>35000</v>
      </c>
      <c r="J495" s="4">
        <v>35000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2"/>
      <c r="X495" s="201"/>
      <c r="Y495" s="202"/>
      <c r="Z495" s="4">
        <v>35000</v>
      </c>
      <c r="AA495" s="4"/>
      <c r="AB495" s="4"/>
    </row>
    <row r="496" spans="1:28" s="203" customFormat="1" ht="15" hidden="1" x14ac:dyDescent="0.25">
      <c r="A496" s="198"/>
      <c r="B496" s="199" t="s">
        <v>20</v>
      </c>
      <c r="C496" s="313" t="s">
        <v>619</v>
      </c>
      <c r="D496" s="201"/>
      <c r="E496" s="201"/>
      <c r="F496" s="202">
        <f t="shared" si="275"/>
        <v>70000</v>
      </c>
      <c r="G496" s="202"/>
      <c r="H496" s="201"/>
      <c r="I496" s="4">
        <v>35000</v>
      </c>
      <c r="J496" s="4">
        <v>35000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2"/>
      <c r="X496" s="201"/>
      <c r="Y496" s="202"/>
      <c r="Z496" s="4">
        <v>35000</v>
      </c>
      <c r="AA496" s="4"/>
      <c r="AB496" s="4"/>
    </row>
    <row r="497" spans="1:28" s="203" customFormat="1" ht="15" hidden="1" x14ac:dyDescent="0.25">
      <c r="A497" s="198"/>
      <c r="B497" s="198">
        <v>3214</v>
      </c>
      <c r="C497" s="313" t="s">
        <v>612</v>
      </c>
      <c r="D497" s="201"/>
      <c r="E497" s="201"/>
      <c r="F497" s="202">
        <f t="shared" si="275"/>
        <v>70000</v>
      </c>
      <c r="G497" s="202"/>
      <c r="H497" s="201"/>
      <c r="I497" s="4">
        <v>35000</v>
      </c>
      <c r="J497" s="4">
        <v>35000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189"/>
      <c r="V497" s="201"/>
      <c r="W497" s="202"/>
      <c r="X497" s="201"/>
      <c r="Y497" s="202"/>
      <c r="Z497" s="4">
        <v>35000</v>
      </c>
      <c r="AA497" s="4"/>
      <c r="AB497" s="4"/>
    </row>
    <row r="498" spans="1:28" s="190" customFormat="1" ht="15" hidden="1" x14ac:dyDescent="0.25">
      <c r="A498" s="187"/>
      <c r="B498" s="187">
        <v>322</v>
      </c>
      <c r="C498" s="313" t="s">
        <v>616</v>
      </c>
      <c r="D498" s="189">
        <f t="shared" ref="D498:E498" si="290">SUM(D499+D500+D501+D502+D503+D504)</f>
        <v>0</v>
      </c>
      <c r="E498" s="189">
        <f t="shared" si="290"/>
        <v>0</v>
      </c>
      <c r="F498" s="202">
        <f t="shared" si="275"/>
        <v>70000</v>
      </c>
      <c r="G498" s="189"/>
      <c r="H498" s="189">
        <f t="shared" ref="H498" si="291">SUM(H499+H500+H501+H502+H503+H504)</f>
        <v>0</v>
      </c>
      <c r="I498" s="4">
        <v>35000</v>
      </c>
      <c r="J498" s="4">
        <v>35000</v>
      </c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201"/>
      <c r="V498" s="189"/>
      <c r="W498" s="202"/>
      <c r="X498" s="189"/>
      <c r="Y498" s="202"/>
      <c r="Z498" s="4">
        <v>35000</v>
      </c>
      <c r="AA498" s="4"/>
      <c r="AB498" s="4"/>
    </row>
    <row r="499" spans="1:28" s="203" customFormat="1" ht="15" hidden="1" x14ac:dyDescent="0.25">
      <c r="A499" s="198"/>
      <c r="B499" s="199" t="s">
        <v>23</v>
      </c>
      <c r="C499" s="313" t="s">
        <v>619</v>
      </c>
      <c r="D499" s="201"/>
      <c r="E499" s="201"/>
      <c r="F499" s="202">
        <f t="shared" si="275"/>
        <v>70000</v>
      </c>
      <c r="G499" s="202"/>
      <c r="H499" s="201"/>
      <c r="I499" s="4">
        <v>35000</v>
      </c>
      <c r="J499" s="4">
        <v>35000</v>
      </c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2"/>
      <c r="X499" s="201"/>
      <c r="Y499" s="202"/>
      <c r="Z499" s="4">
        <v>35000</v>
      </c>
      <c r="AA499" s="4"/>
      <c r="AB499" s="4"/>
    </row>
    <row r="500" spans="1:28" s="203" customFormat="1" ht="15" hidden="1" x14ac:dyDescent="0.25">
      <c r="A500" s="198"/>
      <c r="B500" s="199" t="s">
        <v>25</v>
      </c>
      <c r="C500" s="313" t="s">
        <v>612</v>
      </c>
      <c r="D500" s="201"/>
      <c r="E500" s="201"/>
      <c r="F500" s="202">
        <f t="shared" si="275"/>
        <v>70000</v>
      </c>
      <c r="G500" s="202"/>
      <c r="H500" s="201"/>
      <c r="I500" s="4">
        <v>35000</v>
      </c>
      <c r="J500" s="4">
        <v>35000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2"/>
      <c r="X500" s="201"/>
      <c r="Y500" s="202"/>
      <c r="Z500" s="4">
        <v>35000</v>
      </c>
      <c r="AA500" s="4"/>
      <c r="AB500" s="4"/>
    </row>
    <row r="501" spans="1:28" s="203" customFormat="1" ht="15" hidden="1" x14ac:dyDescent="0.25">
      <c r="A501" s="198"/>
      <c r="B501" s="199" t="s">
        <v>27</v>
      </c>
      <c r="C501" s="313" t="s">
        <v>616</v>
      </c>
      <c r="D501" s="201"/>
      <c r="E501" s="201"/>
      <c r="F501" s="202">
        <f t="shared" si="275"/>
        <v>70000</v>
      </c>
      <c r="G501" s="202"/>
      <c r="H501" s="201"/>
      <c r="I501" s="4">
        <v>35000</v>
      </c>
      <c r="J501" s="4">
        <v>35000</v>
      </c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2"/>
      <c r="X501" s="201"/>
      <c r="Y501" s="202"/>
      <c r="Z501" s="4">
        <v>35000</v>
      </c>
      <c r="AA501" s="4"/>
      <c r="AB501" s="4"/>
    </row>
    <row r="502" spans="1:28" s="203" customFormat="1" ht="15" hidden="1" x14ac:dyDescent="0.25">
      <c r="A502" s="198"/>
      <c r="B502" s="199" t="s">
        <v>29</v>
      </c>
      <c r="C502" s="313" t="s">
        <v>619</v>
      </c>
      <c r="D502" s="201"/>
      <c r="E502" s="201"/>
      <c r="F502" s="202">
        <f t="shared" si="275"/>
        <v>70000</v>
      </c>
      <c r="G502" s="202"/>
      <c r="H502" s="201"/>
      <c r="I502" s="4">
        <v>35000</v>
      </c>
      <c r="J502" s="4">
        <v>35000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2"/>
      <c r="X502" s="201"/>
      <c r="Y502" s="202"/>
      <c r="Z502" s="4">
        <v>35000</v>
      </c>
      <c r="AA502" s="4"/>
      <c r="AB502" s="4"/>
    </row>
    <row r="503" spans="1:28" s="203" customFormat="1" ht="15" hidden="1" x14ac:dyDescent="0.25">
      <c r="A503" s="198"/>
      <c r="B503" s="199" t="s">
        <v>31</v>
      </c>
      <c r="C503" s="313" t="s">
        <v>612</v>
      </c>
      <c r="D503" s="201"/>
      <c r="E503" s="201"/>
      <c r="F503" s="202">
        <f t="shared" si="275"/>
        <v>70000</v>
      </c>
      <c r="G503" s="202"/>
      <c r="H503" s="201"/>
      <c r="I503" s="4">
        <v>35000</v>
      </c>
      <c r="J503" s="4">
        <v>35000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2"/>
      <c r="X503" s="201"/>
      <c r="Y503" s="202"/>
      <c r="Z503" s="4">
        <v>35000</v>
      </c>
      <c r="AA503" s="4"/>
      <c r="AB503" s="4"/>
    </row>
    <row r="504" spans="1:28" s="203" customFormat="1" ht="15" hidden="1" x14ac:dyDescent="0.25">
      <c r="A504" s="198"/>
      <c r="B504" s="205" t="s">
        <v>33</v>
      </c>
      <c r="C504" s="313" t="s">
        <v>616</v>
      </c>
      <c r="D504" s="201"/>
      <c r="E504" s="201"/>
      <c r="F504" s="202">
        <f t="shared" si="275"/>
        <v>70000</v>
      </c>
      <c r="G504" s="202"/>
      <c r="H504" s="201"/>
      <c r="I504" s="4">
        <v>35000</v>
      </c>
      <c r="J504" s="4">
        <v>35000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189"/>
      <c r="V504" s="201"/>
      <c r="W504" s="202"/>
      <c r="X504" s="201"/>
      <c r="Y504" s="202"/>
      <c r="Z504" s="4">
        <v>35000</v>
      </c>
      <c r="AA504" s="4"/>
      <c r="AB504" s="4"/>
    </row>
    <row r="505" spans="1:28" s="190" customFormat="1" ht="15" hidden="1" x14ac:dyDescent="0.25">
      <c r="A505" s="187"/>
      <c r="B505" s="187">
        <v>323</v>
      </c>
      <c r="C505" s="313" t="s">
        <v>619</v>
      </c>
      <c r="D505" s="189">
        <f t="shared" ref="D505:E505" si="292">SUM(D506+D507+D508+D509+D510+D511+D512+D513+D514)</f>
        <v>0</v>
      </c>
      <c r="E505" s="189">
        <f t="shared" si="292"/>
        <v>0</v>
      </c>
      <c r="F505" s="202">
        <f t="shared" si="275"/>
        <v>70000</v>
      </c>
      <c r="G505" s="189"/>
      <c r="H505" s="189">
        <f t="shared" ref="H505" si="293">SUM(H506+H507+H508+H509+H510+H511+H512+H513+H514)</f>
        <v>0</v>
      </c>
      <c r="I505" s="4">
        <v>35000</v>
      </c>
      <c r="J505" s="4">
        <v>35000</v>
      </c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201"/>
      <c r="V505" s="189"/>
      <c r="W505" s="202"/>
      <c r="X505" s="189"/>
      <c r="Y505" s="202"/>
      <c r="Z505" s="4">
        <v>35000</v>
      </c>
      <c r="AA505" s="4"/>
      <c r="AB505" s="4"/>
    </row>
    <row r="506" spans="1:28" s="203" customFormat="1" ht="15" hidden="1" x14ac:dyDescent="0.25">
      <c r="A506" s="198"/>
      <c r="B506" s="199" t="s">
        <v>35</v>
      </c>
      <c r="C506" s="313" t="s">
        <v>612</v>
      </c>
      <c r="D506" s="201"/>
      <c r="E506" s="201"/>
      <c r="F506" s="202">
        <f t="shared" si="275"/>
        <v>70000</v>
      </c>
      <c r="G506" s="202"/>
      <c r="H506" s="201"/>
      <c r="I506" s="4">
        <v>35000</v>
      </c>
      <c r="J506" s="4">
        <v>35000</v>
      </c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2"/>
      <c r="X506" s="201"/>
      <c r="Y506" s="202"/>
      <c r="Z506" s="4">
        <v>35000</v>
      </c>
      <c r="AA506" s="4"/>
      <c r="AB506" s="4"/>
    </row>
    <row r="507" spans="1:28" s="203" customFormat="1" ht="15" hidden="1" x14ac:dyDescent="0.25">
      <c r="A507" s="198"/>
      <c r="B507" s="199" t="s">
        <v>37</v>
      </c>
      <c r="C507" s="313" t="s">
        <v>616</v>
      </c>
      <c r="D507" s="201"/>
      <c r="E507" s="201"/>
      <c r="F507" s="202">
        <f t="shared" si="275"/>
        <v>70000</v>
      </c>
      <c r="G507" s="202"/>
      <c r="H507" s="201"/>
      <c r="I507" s="4">
        <v>35000</v>
      </c>
      <c r="J507" s="4">
        <v>35000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2"/>
      <c r="X507" s="201"/>
      <c r="Y507" s="202"/>
      <c r="Z507" s="4">
        <v>35000</v>
      </c>
      <c r="AA507" s="4"/>
      <c r="AB507" s="4"/>
    </row>
    <row r="508" spans="1:28" s="203" customFormat="1" ht="15" hidden="1" x14ac:dyDescent="0.25">
      <c r="A508" s="198"/>
      <c r="B508" s="199" t="s">
        <v>39</v>
      </c>
      <c r="C508" s="313" t="s">
        <v>619</v>
      </c>
      <c r="D508" s="201"/>
      <c r="E508" s="201"/>
      <c r="F508" s="202">
        <f t="shared" si="275"/>
        <v>70000</v>
      </c>
      <c r="G508" s="202"/>
      <c r="H508" s="201"/>
      <c r="I508" s="4">
        <v>35000</v>
      </c>
      <c r="J508" s="4">
        <v>35000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2"/>
      <c r="X508" s="201"/>
      <c r="Y508" s="202"/>
      <c r="Z508" s="4">
        <v>35000</v>
      </c>
      <c r="AA508" s="4"/>
      <c r="AB508" s="4"/>
    </row>
    <row r="509" spans="1:28" s="203" customFormat="1" ht="15" hidden="1" x14ac:dyDescent="0.25">
      <c r="A509" s="198"/>
      <c r="B509" s="199" t="s">
        <v>41</v>
      </c>
      <c r="C509" s="313" t="s">
        <v>612</v>
      </c>
      <c r="D509" s="201"/>
      <c r="E509" s="201"/>
      <c r="F509" s="202">
        <f t="shared" si="275"/>
        <v>70000</v>
      </c>
      <c r="G509" s="202"/>
      <c r="H509" s="201"/>
      <c r="I509" s="4">
        <v>35000</v>
      </c>
      <c r="J509" s="4">
        <v>35000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2"/>
      <c r="X509" s="201"/>
      <c r="Y509" s="202"/>
      <c r="Z509" s="4">
        <v>35000</v>
      </c>
      <c r="AA509" s="4"/>
      <c r="AB509" s="4"/>
    </row>
    <row r="510" spans="1:28" s="203" customFormat="1" ht="15" hidden="1" x14ac:dyDescent="0.25">
      <c r="A510" s="198"/>
      <c r="B510" s="199" t="s">
        <v>43</v>
      </c>
      <c r="C510" s="313" t="s">
        <v>616</v>
      </c>
      <c r="D510" s="201"/>
      <c r="E510" s="201"/>
      <c r="F510" s="202">
        <f t="shared" ref="F510:F524" si="294">SUM(H510:U510)</f>
        <v>70000</v>
      </c>
      <c r="G510" s="202"/>
      <c r="H510" s="201"/>
      <c r="I510" s="4">
        <v>35000</v>
      </c>
      <c r="J510" s="4">
        <v>35000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2"/>
      <c r="X510" s="201"/>
      <c r="Y510" s="202"/>
      <c r="Z510" s="4">
        <v>35000</v>
      </c>
      <c r="AA510" s="4"/>
      <c r="AB510" s="4"/>
    </row>
    <row r="511" spans="1:28" s="203" customFormat="1" ht="15" hidden="1" x14ac:dyDescent="0.25">
      <c r="A511" s="198"/>
      <c r="B511" s="199" t="s">
        <v>45</v>
      </c>
      <c r="C511" s="313" t="s">
        <v>619</v>
      </c>
      <c r="D511" s="201"/>
      <c r="E511" s="201"/>
      <c r="F511" s="202">
        <f t="shared" si="294"/>
        <v>70000</v>
      </c>
      <c r="G511" s="202"/>
      <c r="H511" s="201"/>
      <c r="I511" s="4">
        <v>35000</v>
      </c>
      <c r="J511" s="4">
        <v>35000</v>
      </c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2"/>
      <c r="X511" s="201"/>
      <c r="Y511" s="202"/>
      <c r="Z511" s="4">
        <v>35000</v>
      </c>
      <c r="AA511" s="4"/>
      <c r="AB511" s="4"/>
    </row>
    <row r="512" spans="1:28" s="203" customFormat="1" ht="15" hidden="1" x14ac:dyDescent="0.25">
      <c r="A512" s="198"/>
      <c r="B512" s="199" t="s">
        <v>47</v>
      </c>
      <c r="C512" s="313" t="s">
        <v>612</v>
      </c>
      <c r="D512" s="201"/>
      <c r="E512" s="201"/>
      <c r="F512" s="202">
        <f t="shared" si="294"/>
        <v>70000</v>
      </c>
      <c r="G512" s="202"/>
      <c r="H512" s="201"/>
      <c r="I512" s="4">
        <v>35000</v>
      </c>
      <c r="J512" s="4">
        <v>35000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2"/>
      <c r="X512" s="201"/>
      <c r="Y512" s="202"/>
      <c r="Z512" s="4">
        <v>35000</v>
      </c>
      <c r="AA512" s="4"/>
      <c r="AB512" s="4"/>
    </row>
    <row r="513" spans="1:28" s="203" customFormat="1" ht="15" hidden="1" x14ac:dyDescent="0.25">
      <c r="A513" s="198"/>
      <c r="B513" s="199" t="s">
        <v>49</v>
      </c>
      <c r="C513" s="313" t="s">
        <v>616</v>
      </c>
      <c r="D513" s="201"/>
      <c r="E513" s="201"/>
      <c r="F513" s="202">
        <f t="shared" si="294"/>
        <v>70000</v>
      </c>
      <c r="G513" s="202"/>
      <c r="H513" s="201"/>
      <c r="I513" s="4">
        <v>35000</v>
      </c>
      <c r="J513" s="4">
        <v>35000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2"/>
      <c r="X513" s="201"/>
      <c r="Y513" s="202"/>
      <c r="Z513" s="4">
        <v>35000</v>
      </c>
      <c r="AA513" s="4"/>
      <c r="AB513" s="4"/>
    </row>
    <row r="514" spans="1:28" s="203" customFormat="1" ht="15" hidden="1" x14ac:dyDescent="0.25">
      <c r="A514" s="198"/>
      <c r="B514" s="199" t="s">
        <v>51</v>
      </c>
      <c r="C514" s="313" t="s">
        <v>619</v>
      </c>
      <c r="D514" s="201"/>
      <c r="E514" s="201"/>
      <c r="F514" s="202">
        <f t="shared" si="294"/>
        <v>70000</v>
      </c>
      <c r="G514" s="202"/>
      <c r="H514" s="201"/>
      <c r="I514" s="4">
        <v>35000</v>
      </c>
      <c r="J514" s="4">
        <v>35000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189"/>
      <c r="V514" s="201"/>
      <c r="W514" s="202"/>
      <c r="X514" s="201"/>
      <c r="Y514" s="202"/>
      <c r="Z514" s="4">
        <v>35000</v>
      </c>
      <c r="AA514" s="4"/>
      <c r="AB514" s="4"/>
    </row>
    <row r="515" spans="1:28" s="190" customFormat="1" ht="15" hidden="1" x14ac:dyDescent="0.25">
      <c r="A515" s="187"/>
      <c r="B515" s="187">
        <v>324</v>
      </c>
      <c r="C515" s="313" t="s">
        <v>612</v>
      </c>
      <c r="D515" s="189">
        <f>SUM(D516)</f>
        <v>0</v>
      </c>
      <c r="E515" s="189">
        <f t="shared" ref="E515:H515" si="295">SUM(E516)</f>
        <v>0</v>
      </c>
      <c r="F515" s="202">
        <f t="shared" si="294"/>
        <v>70000</v>
      </c>
      <c r="G515" s="189"/>
      <c r="H515" s="189">
        <f t="shared" si="295"/>
        <v>0</v>
      </c>
      <c r="I515" s="4">
        <v>35000</v>
      </c>
      <c r="J515" s="4">
        <v>35000</v>
      </c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201"/>
      <c r="V515" s="189"/>
      <c r="W515" s="202"/>
      <c r="X515" s="189"/>
      <c r="Y515" s="202"/>
      <c r="Z515" s="4">
        <v>35000</v>
      </c>
      <c r="AA515" s="4"/>
      <c r="AB515" s="4"/>
    </row>
    <row r="516" spans="1:28" s="203" customFormat="1" ht="15" hidden="1" x14ac:dyDescent="0.25">
      <c r="A516" s="198"/>
      <c r="B516" s="204" t="s">
        <v>54</v>
      </c>
      <c r="C516" s="313" t="s">
        <v>616</v>
      </c>
      <c r="D516" s="201"/>
      <c r="E516" s="201"/>
      <c r="F516" s="202">
        <f t="shared" si="294"/>
        <v>70000</v>
      </c>
      <c r="G516" s="202"/>
      <c r="H516" s="201"/>
      <c r="I516" s="4">
        <v>35000</v>
      </c>
      <c r="J516" s="4">
        <v>35000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189"/>
      <c r="V516" s="201"/>
      <c r="W516" s="202"/>
      <c r="X516" s="201"/>
      <c r="Y516" s="202"/>
      <c r="Z516" s="4">
        <v>35000</v>
      </c>
      <c r="AA516" s="4"/>
      <c r="AB516" s="4"/>
    </row>
    <row r="517" spans="1:28" s="190" customFormat="1" ht="15" hidden="1" x14ac:dyDescent="0.25">
      <c r="A517" s="187"/>
      <c r="B517" s="195" t="s">
        <v>592</v>
      </c>
      <c r="C517" s="313" t="s">
        <v>618</v>
      </c>
      <c r="D517" s="189">
        <f t="shared" ref="D517:E517" si="296">SUM(D518+D519+D520+D521+D522+D523+D524)</f>
        <v>0</v>
      </c>
      <c r="E517" s="189">
        <f t="shared" si="296"/>
        <v>0</v>
      </c>
      <c r="F517" s="202">
        <f t="shared" si="294"/>
        <v>70000</v>
      </c>
      <c r="G517" s="189"/>
      <c r="H517" s="189">
        <f t="shared" ref="H517" si="297">SUM(H518+H519+H520+H521+H522+H523+H524)</f>
        <v>0</v>
      </c>
      <c r="I517" s="4">
        <v>35000</v>
      </c>
      <c r="J517" s="4">
        <v>35000</v>
      </c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201"/>
      <c r="V517" s="189"/>
      <c r="W517" s="202"/>
      <c r="X517" s="189"/>
      <c r="Y517" s="202"/>
      <c r="Z517" s="4">
        <v>35000</v>
      </c>
      <c r="AA517" s="4"/>
      <c r="AB517" s="4"/>
    </row>
    <row r="518" spans="1:28" s="203" customFormat="1" ht="12.75" hidden="1" customHeight="1" x14ac:dyDescent="0.25">
      <c r="A518" s="198"/>
      <c r="B518" s="199" t="s">
        <v>56</v>
      </c>
      <c r="C518" s="200"/>
      <c r="D518" s="201"/>
      <c r="E518" s="201"/>
      <c r="F518" s="202">
        <f t="shared" si="294"/>
        <v>70000</v>
      </c>
      <c r="G518" s="202"/>
      <c r="H518" s="201"/>
      <c r="I518" s="4">
        <v>35000</v>
      </c>
      <c r="J518" s="4">
        <v>35000</v>
      </c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2"/>
      <c r="W518" s="202"/>
      <c r="X518" s="201"/>
      <c r="Y518" s="202"/>
      <c r="Z518" s="4">
        <v>35000</v>
      </c>
      <c r="AA518" s="4"/>
      <c r="AB518" s="4"/>
    </row>
    <row r="519" spans="1:28" s="203" customFormat="1" hidden="1" x14ac:dyDescent="0.25">
      <c r="A519" s="198"/>
      <c r="B519" s="199" t="s">
        <v>58</v>
      </c>
      <c r="C519" s="200"/>
      <c r="D519" s="201"/>
      <c r="E519" s="201"/>
      <c r="F519" s="202">
        <f t="shared" si="294"/>
        <v>70000</v>
      </c>
      <c r="G519" s="202"/>
      <c r="H519" s="201"/>
      <c r="I519" s="4">
        <v>35000</v>
      </c>
      <c r="J519" s="4">
        <v>35000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2"/>
      <c r="W519" s="202"/>
      <c r="X519" s="201"/>
      <c r="Y519" s="202"/>
      <c r="Z519" s="4">
        <v>35000</v>
      </c>
      <c r="AA519" s="4"/>
      <c r="AB519" s="4"/>
    </row>
    <row r="520" spans="1:28" s="203" customFormat="1" hidden="1" x14ac:dyDescent="0.25">
      <c r="A520" s="198"/>
      <c r="B520" s="199" t="s">
        <v>60</v>
      </c>
      <c r="C520" s="200"/>
      <c r="D520" s="201"/>
      <c r="E520" s="201"/>
      <c r="F520" s="202">
        <f t="shared" si="294"/>
        <v>70000</v>
      </c>
      <c r="G520" s="202"/>
      <c r="H520" s="201"/>
      <c r="I520" s="4">
        <v>35000</v>
      </c>
      <c r="J520" s="4">
        <v>35000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1"/>
      <c r="V520" s="202"/>
      <c r="W520" s="202"/>
      <c r="X520" s="201"/>
      <c r="Y520" s="202"/>
      <c r="Z520" s="4">
        <v>35000</v>
      </c>
      <c r="AA520" s="4"/>
      <c r="AB520" s="4"/>
    </row>
    <row r="521" spans="1:28" s="203" customFormat="1" hidden="1" x14ac:dyDescent="0.25">
      <c r="A521" s="198"/>
      <c r="B521" s="199" t="s">
        <v>62</v>
      </c>
      <c r="C521" s="200"/>
      <c r="D521" s="201"/>
      <c r="E521" s="201"/>
      <c r="F521" s="202">
        <f t="shared" si="294"/>
        <v>70000</v>
      </c>
      <c r="G521" s="202"/>
      <c r="H521" s="201"/>
      <c r="I521" s="4">
        <v>35000</v>
      </c>
      <c r="J521" s="4">
        <v>35000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2"/>
      <c r="W521" s="202"/>
      <c r="X521" s="201"/>
      <c r="Y521" s="202"/>
      <c r="Z521" s="4">
        <v>35000</v>
      </c>
      <c r="AA521" s="4"/>
      <c r="AB521" s="4"/>
    </row>
    <row r="522" spans="1:28" s="203" customFormat="1" hidden="1" x14ac:dyDescent="0.25">
      <c r="A522" s="198"/>
      <c r="B522" s="198">
        <v>3295</v>
      </c>
      <c r="C522" s="200"/>
      <c r="D522" s="201"/>
      <c r="E522" s="201"/>
      <c r="F522" s="202">
        <f t="shared" si="294"/>
        <v>70000</v>
      </c>
      <c r="G522" s="202"/>
      <c r="H522" s="201"/>
      <c r="I522" s="4">
        <v>35000</v>
      </c>
      <c r="J522" s="4">
        <v>35000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2"/>
      <c r="W522" s="202"/>
      <c r="X522" s="201"/>
      <c r="Y522" s="202"/>
      <c r="Z522" s="4">
        <v>35000</v>
      </c>
      <c r="AA522" s="4"/>
      <c r="AB522" s="4"/>
    </row>
    <row r="523" spans="1:28" s="203" customFormat="1" hidden="1" x14ac:dyDescent="0.25">
      <c r="A523" s="198"/>
      <c r="B523" s="198">
        <v>3296</v>
      </c>
      <c r="C523" s="206"/>
      <c r="D523" s="201"/>
      <c r="E523" s="201"/>
      <c r="F523" s="202">
        <f t="shared" si="294"/>
        <v>70000</v>
      </c>
      <c r="G523" s="202"/>
      <c r="H523" s="201"/>
      <c r="I523" s="4">
        <v>35000</v>
      </c>
      <c r="J523" s="4">
        <v>35000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2"/>
      <c r="W523" s="202"/>
      <c r="X523" s="201"/>
      <c r="Y523" s="202"/>
      <c r="Z523" s="4">
        <v>35000</v>
      </c>
      <c r="AA523" s="4"/>
      <c r="AB523" s="4"/>
    </row>
    <row r="524" spans="1:28" s="203" customFormat="1" hidden="1" x14ac:dyDescent="0.25">
      <c r="A524" s="198"/>
      <c r="B524" s="199">
        <v>32224</v>
      </c>
      <c r="C524" s="200"/>
      <c r="D524" s="201"/>
      <c r="E524" s="201"/>
      <c r="F524" s="202">
        <f t="shared" si="294"/>
        <v>70000</v>
      </c>
      <c r="G524" s="202"/>
      <c r="H524" s="201"/>
      <c r="I524" s="4">
        <v>35000</v>
      </c>
      <c r="J524" s="4">
        <v>35000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189"/>
      <c r="V524" s="202"/>
      <c r="W524" s="202"/>
      <c r="X524" s="201"/>
      <c r="Y524" s="202"/>
      <c r="Z524" s="4">
        <v>35000</v>
      </c>
      <c r="AA524" s="4"/>
      <c r="AB524" s="4"/>
    </row>
    <row r="525" spans="1:28" s="190" customFormat="1" hidden="1" x14ac:dyDescent="0.25">
      <c r="A525" s="6"/>
      <c r="B525" s="187"/>
      <c r="C525" s="188"/>
      <c r="D525" s="189"/>
      <c r="E525" s="189"/>
      <c r="F525" s="202"/>
      <c r="G525" s="189"/>
      <c r="H525" s="189"/>
      <c r="I525" s="4">
        <v>35000</v>
      </c>
      <c r="J525" s="4">
        <v>35000</v>
      </c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202"/>
      <c r="W525" s="202"/>
      <c r="X525" s="189"/>
      <c r="Y525" s="202"/>
      <c r="Z525" s="4">
        <v>35000</v>
      </c>
      <c r="AA525" s="4"/>
      <c r="AB525" s="4"/>
    </row>
    <row r="526" spans="1:28" s="190" customFormat="1" hidden="1" x14ac:dyDescent="0.25">
      <c r="A526" s="187"/>
      <c r="B526" s="187"/>
      <c r="C526" s="188"/>
      <c r="D526" s="189"/>
      <c r="E526" s="189"/>
      <c r="F526" s="202"/>
      <c r="G526" s="189"/>
      <c r="H526" s="189"/>
      <c r="I526" s="4">
        <v>35000</v>
      </c>
      <c r="J526" s="4">
        <v>35000</v>
      </c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201"/>
      <c r="V526" s="202"/>
      <c r="W526" s="202"/>
      <c r="X526" s="189"/>
      <c r="Y526" s="202"/>
      <c r="Z526" s="4">
        <v>35000</v>
      </c>
      <c r="AA526" s="4"/>
      <c r="AB526" s="4"/>
    </row>
    <row r="527" spans="1:28" s="203" customFormat="1" ht="27.75" hidden="1" customHeight="1" x14ac:dyDescent="0.25">
      <c r="A527" s="198"/>
      <c r="B527" s="199"/>
      <c r="C527" s="200"/>
      <c r="D527" s="201"/>
      <c r="E527" s="201"/>
      <c r="F527" s="202"/>
      <c r="G527" s="202"/>
      <c r="H527" s="201"/>
      <c r="I527" s="4">
        <v>35000</v>
      </c>
      <c r="J527" s="4">
        <v>35000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2"/>
      <c r="W527" s="202"/>
      <c r="X527" s="201"/>
      <c r="Y527" s="202"/>
      <c r="Z527" s="4">
        <v>35000</v>
      </c>
      <c r="AA527" s="4"/>
      <c r="AB527" s="4"/>
    </row>
    <row r="528" spans="1:28" s="203" customFormat="1" hidden="1" x14ac:dyDescent="0.25">
      <c r="A528" s="198"/>
      <c r="B528" s="198"/>
      <c r="C528" s="200"/>
      <c r="D528" s="201"/>
      <c r="E528" s="201"/>
      <c r="F528" s="202"/>
      <c r="G528" s="202"/>
      <c r="H528" s="201"/>
      <c r="I528" s="4">
        <v>35000</v>
      </c>
      <c r="J528" s="4">
        <v>35000</v>
      </c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2"/>
      <c r="W528" s="202"/>
      <c r="X528" s="201"/>
      <c r="Y528" s="202"/>
      <c r="Z528" s="4">
        <v>35000</v>
      </c>
      <c r="AA528" s="4"/>
      <c r="AB528" s="4"/>
    </row>
    <row r="529" spans="1:28" s="203" customFormat="1" hidden="1" x14ac:dyDescent="0.25">
      <c r="A529" s="198"/>
      <c r="B529" s="198"/>
      <c r="C529" s="200"/>
      <c r="D529" s="201"/>
      <c r="E529" s="201"/>
      <c r="F529" s="202"/>
      <c r="G529" s="202"/>
      <c r="H529" s="201"/>
      <c r="I529" s="4">
        <v>35000</v>
      </c>
      <c r="J529" s="4">
        <v>35000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2"/>
      <c r="W529" s="202"/>
      <c r="X529" s="201"/>
      <c r="Y529" s="202"/>
      <c r="Z529" s="4">
        <v>35000</v>
      </c>
      <c r="AA529" s="4"/>
      <c r="AB529" s="4"/>
    </row>
    <row r="530" spans="1:28" s="203" customFormat="1" hidden="1" x14ac:dyDescent="0.25">
      <c r="A530" s="198"/>
      <c r="B530" s="198"/>
      <c r="C530" s="200"/>
      <c r="D530" s="201"/>
      <c r="E530" s="201"/>
      <c r="F530" s="202"/>
      <c r="G530" s="202"/>
      <c r="H530" s="201"/>
      <c r="I530" s="4">
        <v>35000</v>
      </c>
      <c r="J530" s="4">
        <v>35000</v>
      </c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189"/>
      <c r="V530" s="202"/>
      <c r="W530" s="202"/>
      <c r="X530" s="201"/>
      <c r="Y530" s="202"/>
      <c r="Z530" s="4">
        <v>35000</v>
      </c>
      <c r="AA530" s="4"/>
      <c r="AB530" s="4"/>
    </row>
    <row r="531" spans="1:28" s="190" customFormat="1" hidden="1" x14ac:dyDescent="0.25">
      <c r="A531" s="187"/>
      <c r="B531" s="187"/>
      <c r="C531" s="188"/>
      <c r="D531" s="189"/>
      <c r="E531" s="189"/>
      <c r="F531" s="202"/>
      <c r="G531" s="189"/>
      <c r="H531" s="189"/>
      <c r="I531" s="4">
        <v>35000</v>
      </c>
      <c r="J531" s="4">
        <v>35000</v>
      </c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201"/>
      <c r="V531" s="202"/>
      <c r="W531" s="202"/>
      <c r="X531" s="189"/>
      <c r="Y531" s="202"/>
      <c r="Z531" s="4">
        <v>35000</v>
      </c>
      <c r="AA531" s="4"/>
      <c r="AB531" s="4"/>
    </row>
    <row r="532" spans="1:28" s="203" customFormat="1" hidden="1" x14ac:dyDescent="0.25">
      <c r="A532" s="198"/>
      <c r="B532" s="199"/>
      <c r="C532" s="200"/>
      <c r="D532" s="201"/>
      <c r="E532" s="201"/>
      <c r="F532" s="202"/>
      <c r="G532" s="202"/>
      <c r="H532" s="201"/>
      <c r="I532" s="4">
        <v>35000</v>
      </c>
      <c r="J532" s="4">
        <v>35000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2"/>
      <c r="W532" s="202"/>
      <c r="X532" s="201"/>
      <c r="Y532" s="202"/>
      <c r="Z532" s="4">
        <v>35000</v>
      </c>
      <c r="AA532" s="4"/>
      <c r="AB532" s="4"/>
    </row>
    <row r="533" spans="1:28" s="203" customFormat="1" hidden="1" x14ac:dyDescent="0.25">
      <c r="A533" s="198"/>
      <c r="B533" s="199"/>
      <c r="C533" s="200"/>
      <c r="D533" s="201"/>
      <c r="E533" s="201"/>
      <c r="F533" s="202"/>
      <c r="G533" s="202"/>
      <c r="H533" s="201"/>
      <c r="I533" s="4">
        <v>35000</v>
      </c>
      <c r="J533" s="4">
        <v>35000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2"/>
      <c r="W533" s="202"/>
      <c r="X533" s="201"/>
      <c r="Y533" s="202"/>
      <c r="Z533" s="4">
        <v>35000</v>
      </c>
      <c r="AA533" s="4"/>
      <c r="AB533" s="4"/>
    </row>
    <row r="534" spans="1:28" s="203" customFormat="1" hidden="1" x14ac:dyDescent="0.25">
      <c r="A534" s="198"/>
      <c r="B534" s="199"/>
      <c r="C534" s="200"/>
      <c r="D534" s="201"/>
      <c r="E534" s="201"/>
      <c r="F534" s="202"/>
      <c r="G534" s="202"/>
      <c r="H534" s="201"/>
      <c r="I534" s="4">
        <v>35000</v>
      </c>
      <c r="J534" s="4">
        <v>35000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2"/>
      <c r="W534" s="202"/>
      <c r="X534" s="201"/>
      <c r="Y534" s="202"/>
      <c r="Z534" s="4">
        <v>35000</v>
      </c>
      <c r="AA534" s="4"/>
      <c r="AB534" s="4"/>
    </row>
    <row r="535" spans="1:28" s="203" customFormat="1" hidden="1" x14ac:dyDescent="0.25">
      <c r="A535" s="198"/>
      <c r="B535" s="199"/>
      <c r="C535" s="200"/>
      <c r="D535" s="201"/>
      <c r="E535" s="201"/>
      <c r="F535" s="202"/>
      <c r="G535" s="202"/>
      <c r="H535" s="201"/>
      <c r="I535" s="4">
        <v>35000</v>
      </c>
      <c r="J535" s="4">
        <v>35000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4"/>
      <c r="V535" s="202"/>
      <c r="W535" s="202"/>
      <c r="X535" s="201"/>
      <c r="Y535" s="202"/>
      <c r="Z535" s="4">
        <v>35000</v>
      </c>
      <c r="AA535" s="4"/>
      <c r="AB535" s="4"/>
    </row>
    <row r="536" spans="1:28" s="7" customFormat="1" ht="15" x14ac:dyDescent="0.25">
      <c r="B536" s="6">
        <v>3</v>
      </c>
      <c r="C536" s="313" t="s">
        <v>612</v>
      </c>
      <c r="D536" s="4"/>
      <c r="E536" s="4"/>
      <c r="F536" s="202"/>
      <c r="G536" s="4"/>
      <c r="H536" s="4"/>
      <c r="I536" s="4">
        <v>35000</v>
      </c>
      <c r="J536" s="4">
        <v>35000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202"/>
      <c r="W536" s="202"/>
      <c r="X536" s="4"/>
      <c r="Y536" s="202"/>
      <c r="Z536" s="4">
        <v>35000</v>
      </c>
      <c r="AA536" s="4"/>
      <c r="AB536" s="4"/>
    </row>
    <row r="537" spans="1:28" s="7" customFormat="1" ht="15" x14ac:dyDescent="0.25">
      <c r="B537" s="187">
        <v>32</v>
      </c>
      <c r="C537" s="313" t="s">
        <v>616</v>
      </c>
      <c r="D537" s="4"/>
      <c r="E537" s="4"/>
      <c r="F537" s="202"/>
      <c r="G537" s="4"/>
      <c r="H537" s="4"/>
      <c r="I537" s="4">
        <v>35000</v>
      </c>
      <c r="J537" s="4">
        <v>35000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202"/>
      <c r="W537" s="202"/>
      <c r="X537" s="4"/>
      <c r="Y537" s="202"/>
      <c r="Z537" s="4">
        <v>35000</v>
      </c>
      <c r="AA537" s="4"/>
      <c r="AB537" s="4"/>
    </row>
    <row r="538" spans="1:28" s="7" customFormat="1" ht="15" x14ac:dyDescent="0.25">
      <c r="B538" s="195" t="s">
        <v>592</v>
      </c>
      <c r="C538" s="313" t="s">
        <v>618</v>
      </c>
      <c r="D538" s="4"/>
      <c r="E538" s="4"/>
      <c r="F538" s="202"/>
      <c r="G538" s="4"/>
      <c r="H538" s="4"/>
      <c r="I538" s="4">
        <v>35000</v>
      </c>
      <c r="J538" s="4">
        <v>35000</v>
      </c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201"/>
      <c r="V538" s="202"/>
      <c r="W538" s="202"/>
      <c r="X538" s="4"/>
      <c r="Y538" s="202"/>
      <c r="Z538" s="4">
        <v>35000</v>
      </c>
      <c r="AA538" s="4"/>
      <c r="AB538" s="4"/>
    </row>
    <row r="539" spans="1:28" s="210" customFormat="1" x14ac:dyDescent="0.25">
      <c r="A539" s="207"/>
      <c r="B539" s="199">
        <v>32224</v>
      </c>
      <c r="C539" s="200" t="s">
        <v>574</v>
      </c>
      <c r="D539" s="201"/>
      <c r="E539" s="201"/>
      <c r="F539" s="202"/>
      <c r="G539" s="202"/>
      <c r="H539" s="201"/>
      <c r="I539" s="201">
        <v>35000</v>
      </c>
      <c r="J539" s="201">
        <v>35000</v>
      </c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2"/>
      <c r="W539" s="202"/>
      <c r="X539" s="201"/>
      <c r="Y539" s="202"/>
      <c r="Z539" s="201">
        <v>35000</v>
      </c>
      <c r="AA539" s="201"/>
      <c r="AB539" s="201"/>
    </row>
    <row r="540" spans="1:28" s="210" customFormat="1" hidden="1" x14ac:dyDescent="0.25">
      <c r="A540" s="207"/>
      <c r="B540" s="208"/>
      <c r="C540" s="209"/>
      <c r="D540" s="201"/>
      <c r="E540" s="201"/>
      <c r="F540" s="202"/>
      <c r="G540" s="202"/>
      <c r="H540" s="201"/>
      <c r="I540" s="201"/>
      <c r="J540" s="202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2"/>
      <c r="W540" s="202"/>
      <c r="X540" s="201"/>
      <c r="Y540" s="202"/>
      <c r="Z540" s="201"/>
      <c r="AA540" s="201"/>
      <c r="AB540" s="201"/>
    </row>
    <row r="541" spans="1:28" s="210" customFormat="1" hidden="1" x14ac:dyDescent="0.25">
      <c r="A541" s="207"/>
      <c r="B541" s="208"/>
      <c r="C541" s="209"/>
      <c r="D541" s="201"/>
      <c r="E541" s="201"/>
      <c r="F541" s="202"/>
      <c r="G541" s="202"/>
      <c r="H541" s="201"/>
      <c r="I541" s="201"/>
      <c r="J541" s="202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2"/>
      <c r="W541" s="202"/>
      <c r="X541" s="201"/>
      <c r="Y541" s="202"/>
      <c r="Z541" s="201"/>
      <c r="AA541" s="201"/>
      <c r="AB541" s="201"/>
    </row>
    <row r="542" spans="1:28" s="210" customFormat="1" hidden="1" x14ac:dyDescent="0.25">
      <c r="A542" s="207"/>
      <c r="B542" s="208"/>
      <c r="C542" s="209"/>
      <c r="D542" s="201"/>
      <c r="E542" s="201"/>
      <c r="F542" s="202"/>
      <c r="G542" s="202"/>
      <c r="H542" s="201"/>
      <c r="I542" s="201"/>
      <c r="J542" s="202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2"/>
      <c r="W542" s="202"/>
      <c r="X542" s="201"/>
      <c r="Y542" s="202"/>
      <c r="Z542" s="201"/>
      <c r="AA542" s="201"/>
      <c r="AB542" s="201"/>
    </row>
    <row r="543" spans="1:28" s="210" customFormat="1" hidden="1" x14ac:dyDescent="0.25">
      <c r="A543" s="207"/>
      <c r="B543" s="208"/>
      <c r="C543" s="209"/>
      <c r="D543" s="201"/>
      <c r="E543" s="201"/>
      <c r="F543" s="202"/>
      <c r="G543" s="202"/>
      <c r="H543" s="201"/>
      <c r="I543" s="201"/>
      <c r="J543" s="202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2"/>
      <c r="W543" s="202"/>
      <c r="X543" s="201"/>
      <c r="Y543" s="202"/>
      <c r="Z543" s="201"/>
      <c r="AA543" s="201"/>
      <c r="AB543" s="201"/>
    </row>
    <row r="544" spans="1:28" s="210" customFormat="1" hidden="1" x14ac:dyDescent="0.25">
      <c r="A544" s="207"/>
      <c r="B544" s="208"/>
      <c r="C544" s="209"/>
      <c r="D544" s="201"/>
      <c r="E544" s="201"/>
      <c r="F544" s="202"/>
      <c r="G544" s="202"/>
      <c r="H544" s="201"/>
      <c r="I544" s="201"/>
      <c r="J544" s="202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2"/>
      <c r="W544" s="202"/>
      <c r="X544" s="201"/>
      <c r="Y544" s="202"/>
      <c r="Z544" s="201"/>
      <c r="AA544" s="201"/>
      <c r="AB544" s="201"/>
    </row>
    <row r="545" spans="1:28" s="210" customFormat="1" x14ac:dyDescent="0.25">
      <c r="A545" s="207"/>
      <c r="B545" s="208"/>
      <c r="C545" s="209"/>
      <c r="D545" s="201"/>
      <c r="E545" s="201"/>
      <c r="F545" s="202"/>
      <c r="G545" s="202"/>
      <c r="H545" s="201"/>
      <c r="I545" s="201"/>
      <c r="J545" s="202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196"/>
      <c r="V545" s="202"/>
      <c r="W545" s="202"/>
      <c r="X545" s="201"/>
      <c r="Y545" s="202"/>
      <c r="Z545" s="201"/>
      <c r="AA545" s="201"/>
      <c r="AB545" s="201"/>
    </row>
    <row r="546" spans="1:28" s="193" customFormat="1" hidden="1" x14ac:dyDescent="0.25">
      <c r="A546" s="191"/>
      <c r="B546" s="191">
        <v>423</v>
      </c>
      <c r="C546" s="194"/>
      <c r="D546" s="196">
        <f t="shared" ref="D546:E546" si="298">SUM(D547+D548)</f>
        <v>0</v>
      </c>
      <c r="E546" s="196">
        <f t="shared" si="298"/>
        <v>0</v>
      </c>
      <c r="F546" s="202">
        <f t="shared" ref="F546:F556" si="299">SUM(H546:U546)</f>
        <v>0</v>
      </c>
      <c r="G546" s="196"/>
      <c r="H546" s="196">
        <f t="shared" ref="H546" si="300">SUM(H547+H548)</f>
        <v>0</v>
      </c>
      <c r="I546" s="196"/>
      <c r="J546" s="202"/>
      <c r="K546" s="196"/>
      <c r="L546" s="196"/>
      <c r="M546" s="196"/>
      <c r="N546" s="196"/>
      <c r="O546" s="196"/>
      <c r="P546" s="196"/>
      <c r="Q546" s="196"/>
      <c r="R546" s="196"/>
      <c r="S546" s="196"/>
      <c r="T546" s="196"/>
      <c r="U546" s="201"/>
      <c r="V546" s="202"/>
      <c r="W546" s="202"/>
      <c r="X546" s="196"/>
      <c r="Y546" s="202"/>
      <c r="Z546" s="202"/>
      <c r="AA546" s="196"/>
      <c r="AB546" s="196"/>
    </row>
    <row r="547" spans="1:28" s="210" customFormat="1" hidden="1" x14ac:dyDescent="0.25">
      <c r="A547" s="207"/>
      <c r="B547" s="208" t="s">
        <v>96</v>
      </c>
      <c r="C547" s="209" t="s">
        <v>97</v>
      </c>
      <c r="D547" s="201"/>
      <c r="E547" s="201"/>
      <c r="F547" s="202">
        <f t="shared" si="299"/>
        <v>0</v>
      </c>
      <c r="G547" s="202"/>
      <c r="H547" s="201"/>
      <c r="I547" s="201"/>
      <c r="J547" s="202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2"/>
      <c r="W547" s="202"/>
      <c r="X547" s="201"/>
      <c r="Y547" s="202"/>
      <c r="Z547" s="202"/>
      <c r="AA547" s="201"/>
      <c r="AB547" s="201"/>
    </row>
    <row r="548" spans="1:28" s="210" customFormat="1" hidden="1" x14ac:dyDescent="0.25">
      <c r="A548" s="207"/>
      <c r="B548" s="208" t="s">
        <v>98</v>
      </c>
      <c r="C548" s="209" t="s">
        <v>99</v>
      </c>
      <c r="D548" s="201"/>
      <c r="E548" s="201"/>
      <c r="F548" s="202">
        <f t="shared" si="299"/>
        <v>0</v>
      </c>
      <c r="G548" s="202"/>
      <c r="H548" s="201"/>
      <c r="I548" s="201"/>
      <c r="J548" s="202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196"/>
      <c r="V548" s="202"/>
      <c r="W548" s="202"/>
      <c r="X548" s="201"/>
      <c r="Y548" s="202"/>
      <c r="Z548" s="202"/>
      <c r="AA548" s="201"/>
      <c r="AB548" s="201"/>
    </row>
    <row r="549" spans="1:28" s="193" customFormat="1" hidden="1" x14ac:dyDescent="0.25">
      <c r="A549" s="191"/>
      <c r="B549" s="191">
        <v>424</v>
      </c>
      <c r="C549" s="194"/>
      <c r="D549" s="196">
        <f t="shared" ref="D549:E549" si="301">SUM(D550+D551+D552+D553)</f>
        <v>0</v>
      </c>
      <c r="E549" s="196">
        <f t="shared" si="301"/>
        <v>0</v>
      </c>
      <c r="F549" s="202">
        <f t="shared" si="299"/>
        <v>0</v>
      </c>
      <c r="G549" s="196"/>
      <c r="H549" s="196">
        <f t="shared" ref="H549" si="302">SUM(H550+H551+H552+H553)</f>
        <v>0</v>
      </c>
      <c r="I549" s="196"/>
      <c r="J549" s="202"/>
      <c r="K549" s="196"/>
      <c r="L549" s="196"/>
      <c r="M549" s="196"/>
      <c r="N549" s="196"/>
      <c r="O549" s="196"/>
      <c r="P549" s="196"/>
      <c r="Q549" s="196"/>
      <c r="R549" s="196"/>
      <c r="S549" s="196"/>
      <c r="T549" s="196"/>
      <c r="U549" s="201"/>
      <c r="V549" s="202"/>
      <c r="W549" s="202"/>
      <c r="X549" s="196"/>
      <c r="Y549" s="202"/>
      <c r="Z549" s="202"/>
      <c r="AA549" s="196"/>
      <c r="AB549" s="196"/>
    </row>
    <row r="550" spans="1:28" s="210" customFormat="1" hidden="1" x14ac:dyDescent="0.25">
      <c r="A550" s="207"/>
      <c r="B550" s="211">
        <v>4241</v>
      </c>
      <c r="C550" s="212" t="s">
        <v>100</v>
      </c>
      <c r="D550" s="201"/>
      <c r="E550" s="201"/>
      <c r="F550" s="202">
        <f t="shared" si="299"/>
        <v>0</v>
      </c>
      <c r="G550" s="202"/>
      <c r="H550" s="201"/>
      <c r="I550" s="201"/>
      <c r="J550" s="202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2"/>
      <c r="W550" s="202"/>
      <c r="X550" s="201"/>
      <c r="Y550" s="202"/>
      <c r="Z550" s="202"/>
      <c r="AA550" s="201"/>
      <c r="AB550" s="201"/>
    </row>
    <row r="551" spans="1:28" s="210" customFormat="1" hidden="1" x14ac:dyDescent="0.25">
      <c r="A551" s="207"/>
      <c r="B551" s="211">
        <v>4242</v>
      </c>
      <c r="C551" s="213" t="s">
        <v>101</v>
      </c>
      <c r="D551" s="201"/>
      <c r="E551" s="201"/>
      <c r="F551" s="202">
        <f t="shared" si="299"/>
        <v>0</v>
      </c>
      <c r="G551" s="202"/>
      <c r="H551" s="201"/>
      <c r="I551" s="201"/>
      <c r="J551" s="202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2"/>
      <c r="W551" s="202"/>
      <c r="X551" s="201"/>
      <c r="Y551" s="202"/>
      <c r="Z551" s="202"/>
      <c r="AA551" s="201"/>
      <c r="AB551" s="201"/>
    </row>
    <row r="552" spans="1:28" s="210" customFormat="1" hidden="1" x14ac:dyDescent="0.25">
      <c r="A552" s="207"/>
      <c r="B552" s="211">
        <v>4243</v>
      </c>
      <c r="C552" s="213" t="s">
        <v>102</v>
      </c>
      <c r="D552" s="201"/>
      <c r="E552" s="201"/>
      <c r="F552" s="202">
        <f t="shared" si="299"/>
        <v>0</v>
      </c>
      <c r="G552" s="202"/>
      <c r="H552" s="201"/>
      <c r="I552" s="201"/>
      <c r="J552" s="202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2"/>
      <c r="W552" s="202"/>
      <c r="X552" s="201"/>
      <c r="Y552" s="202"/>
      <c r="Z552" s="202"/>
      <c r="AA552" s="201"/>
      <c r="AB552" s="201"/>
    </row>
    <row r="553" spans="1:28" s="210" customFormat="1" hidden="1" x14ac:dyDescent="0.25">
      <c r="A553" s="207"/>
      <c r="B553" s="211">
        <v>4244</v>
      </c>
      <c r="C553" s="213" t="s">
        <v>103</v>
      </c>
      <c r="D553" s="201"/>
      <c r="E553" s="201"/>
      <c r="F553" s="202">
        <f t="shared" si="299"/>
        <v>0</v>
      </c>
      <c r="G553" s="202"/>
      <c r="H553" s="201"/>
      <c r="I553" s="201"/>
      <c r="J553" s="202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196"/>
      <c r="V553" s="202"/>
      <c r="W553" s="202"/>
      <c r="X553" s="201"/>
      <c r="Y553" s="202"/>
      <c r="Z553" s="202"/>
      <c r="AA553" s="201"/>
      <c r="AB553" s="201"/>
    </row>
    <row r="554" spans="1:28" s="193" customFormat="1" hidden="1" x14ac:dyDescent="0.25">
      <c r="A554" s="191"/>
      <c r="B554" s="191">
        <v>426</v>
      </c>
      <c r="C554" s="192"/>
      <c r="D554" s="196">
        <f t="shared" ref="D554:E554" si="303">SUM(D555+D556)</f>
        <v>0</v>
      </c>
      <c r="E554" s="196">
        <f t="shared" si="303"/>
        <v>0</v>
      </c>
      <c r="F554" s="202">
        <f t="shared" si="299"/>
        <v>0</v>
      </c>
      <c r="G554" s="196"/>
      <c r="H554" s="196">
        <f t="shared" ref="H554" si="304">SUM(H555+H556)</f>
        <v>0</v>
      </c>
      <c r="I554" s="196"/>
      <c r="J554" s="202"/>
      <c r="K554" s="196"/>
      <c r="L554" s="196"/>
      <c r="M554" s="196"/>
      <c r="N554" s="196"/>
      <c r="O554" s="196"/>
      <c r="P554" s="196"/>
      <c r="Q554" s="196"/>
      <c r="R554" s="196"/>
      <c r="S554" s="196"/>
      <c r="T554" s="196"/>
      <c r="U554" s="201"/>
      <c r="V554" s="202"/>
      <c r="W554" s="202"/>
      <c r="X554" s="196"/>
      <c r="Y554" s="202"/>
      <c r="Z554" s="202"/>
      <c r="AA554" s="196"/>
      <c r="AB554" s="196"/>
    </row>
    <row r="555" spans="1:28" s="210" customFormat="1" hidden="1" x14ac:dyDescent="0.25">
      <c r="A555" s="207"/>
      <c r="B555" s="208">
        <v>4262</v>
      </c>
      <c r="C555" s="209" t="s">
        <v>104</v>
      </c>
      <c r="D555" s="201"/>
      <c r="E555" s="201"/>
      <c r="F555" s="202">
        <f t="shared" si="299"/>
        <v>0</v>
      </c>
      <c r="G555" s="202"/>
      <c r="H555" s="201"/>
      <c r="I555" s="201"/>
      <c r="J555" s="202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1"/>
      <c r="V555" s="202"/>
      <c r="W555" s="202"/>
      <c r="X555" s="201"/>
      <c r="Y555" s="202"/>
      <c r="Z555" s="202"/>
      <c r="AA555" s="201"/>
      <c r="AB555" s="201"/>
    </row>
    <row r="556" spans="1:28" s="210" customFormat="1" hidden="1" x14ac:dyDescent="0.25">
      <c r="A556" s="207"/>
      <c r="B556" s="208">
        <v>4263</v>
      </c>
      <c r="C556" s="209" t="s">
        <v>105</v>
      </c>
      <c r="D556" s="201"/>
      <c r="E556" s="201"/>
      <c r="F556" s="202">
        <f t="shared" si="299"/>
        <v>0</v>
      </c>
      <c r="G556" s="202"/>
      <c r="H556" s="201"/>
      <c r="I556" s="201"/>
      <c r="J556" s="202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3"/>
      <c r="V556" s="202"/>
      <c r="W556" s="202"/>
      <c r="X556" s="201"/>
      <c r="Y556" s="202"/>
      <c r="Z556" s="202"/>
      <c r="AA556" s="201"/>
      <c r="AB556" s="201"/>
    </row>
    <row r="557" spans="1:28" x14ac:dyDescent="0.25">
      <c r="U557" s="4"/>
    </row>
    <row r="558" spans="1:28" s="7" customFormat="1" x14ac:dyDescent="0.25">
      <c r="B558" s="6"/>
      <c r="C558" s="10" t="s">
        <v>626</v>
      </c>
      <c r="D558" s="4">
        <f t="shared" ref="D558:E558" si="305">SUM(D559+D616)</f>
        <v>0</v>
      </c>
      <c r="E558" s="4">
        <f t="shared" si="305"/>
        <v>0</v>
      </c>
      <c r="F558" s="202">
        <f t="shared" ref="F558:F589" si="306">SUM(H558:U558)</f>
        <v>4500</v>
      </c>
      <c r="G558" s="4"/>
      <c r="H558" s="4">
        <f t="shared" ref="H558" si="307">SUM(H559+H616)</f>
        <v>0</v>
      </c>
      <c r="I558" s="4"/>
      <c r="J558" s="4"/>
      <c r="K558" s="4"/>
      <c r="L558" s="4"/>
      <c r="M558" s="4"/>
      <c r="N558" s="189">
        <v>4500</v>
      </c>
      <c r="O558" s="4"/>
      <c r="P558" s="4"/>
      <c r="Q558" s="4"/>
      <c r="R558" s="4"/>
      <c r="S558" s="4"/>
      <c r="T558" s="4"/>
      <c r="U558" s="4"/>
      <c r="V558" s="189">
        <v>4500</v>
      </c>
      <c r="W558" s="4">
        <v>20000</v>
      </c>
      <c r="X558" s="4">
        <v>20000</v>
      </c>
      <c r="Y558" s="4">
        <v>20000</v>
      </c>
      <c r="Z558" s="189">
        <v>4500</v>
      </c>
      <c r="AA558" s="4"/>
      <c r="AB558" s="4"/>
    </row>
    <row r="559" spans="1:28" s="7" customFormat="1" ht="15" x14ac:dyDescent="0.25">
      <c r="B559" s="6">
        <v>3</v>
      </c>
      <c r="C559" s="313" t="s">
        <v>612</v>
      </c>
      <c r="D559" s="4">
        <f t="shared" ref="D559:E559" si="308">SUM(D560+D572+D605)</f>
        <v>0</v>
      </c>
      <c r="E559" s="4">
        <f t="shared" si="308"/>
        <v>0</v>
      </c>
      <c r="F559" s="202">
        <f t="shared" si="306"/>
        <v>4500</v>
      </c>
      <c r="G559" s="4"/>
      <c r="H559" s="4">
        <f t="shared" ref="H559" si="309">SUM(H560+H572+H605)</f>
        <v>0</v>
      </c>
      <c r="I559" s="4"/>
      <c r="J559" s="4"/>
      <c r="K559" s="4"/>
      <c r="L559" s="4"/>
      <c r="M559" s="4"/>
      <c r="N559" s="189">
        <v>4500</v>
      </c>
      <c r="O559" s="4"/>
      <c r="P559" s="4"/>
      <c r="Q559" s="4"/>
      <c r="R559" s="4"/>
      <c r="S559" s="4"/>
      <c r="T559" s="4"/>
      <c r="U559" s="4"/>
      <c r="V559" s="189">
        <v>4500</v>
      </c>
      <c r="W559" s="4">
        <v>20000</v>
      </c>
      <c r="X559" s="4">
        <v>20000</v>
      </c>
      <c r="Y559" s="4">
        <v>20000</v>
      </c>
      <c r="Z559" s="189">
        <v>4500</v>
      </c>
      <c r="AA559" s="4"/>
      <c r="AB559" s="4"/>
    </row>
    <row r="560" spans="1:28" s="7" customFormat="1" ht="15" hidden="1" x14ac:dyDescent="0.25">
      <c r="B560" s="6">
        <v>31</v>
      </c>
      <c r="C560" s="313" t="s">
        <v>616</v>
      </c>
      <c r="D560" s="4">
        <f t="shared" ref="D560:E560" si="310">SUM(D561+D566+D568)</f>
        <v>0</v>
      </c>
      <c r="E560" s="4">
        <f t="shared" si="310"/>
        <v>0</v>
      </c>
      <c r="F560" s="202">
        <f t="shared" si="306"/>
        <v>4500</v>
      </c>
      <c r="G560" s="4"/>
      <c r="H560" s="4">
        <f t="shared" ref="H560" si="311">SUM(H561+H566+H568)</f>
        <v>0</v>
      </c>
      <c r="I560" s="4"/>
      <c r="J560" s="4"/>
      <c r="K560" s="4"/>
      <c r="L560" s="4"/>
      <c r="M560" s="4"/>
      <c r="N560" s="189">
        <v>4500</v>
      </c>
      <c r="O560" s="4"/>
      <c r="P560" s="4"/>
      <c r="Q560" s="4"/>
      <c r="R560" s="4"/>
      <c r="S560" s="4"/>
      <c r="T560" s="4"/>
      <c r="U560" s="4"/>
      <c r="V560" s="189">
        <v>4500</v>
      </c>
      <c r="W560" s="4"/>
      <c r="X560" s="4"/>
      <c r="Y560" s="4"/>
      <c r="Z560" s="189">
        <v>4500</v>
      </c>
      <c r="AA560" s="4"/>
      <c r="AB560" s="4"/>
    </row>
    <row r="561" spans="1:28" s="7" customFormat="1" ht="15" hidden="1" x14ac:dyDescent="0.25">
      <c r="B561" s="6">
        <v>311</v>
      </c>
      <c r="C561" s="313" t="s">
        <v>618</v>
      </c>
      <c r="D561" s="4">
        <f t="shared" ref="D561:E561" si="312">SUM(D562+D563+D564+D565)</f>
        <v>0</v>
      </c>
      <c r="E561" s="4">
        <f t="shared" si="312"/>
        <v>0</v>
      </c>
      <c r="F561" s="202">
        <f t="shared" si="306"/>
        <v>4500</v>
      </c>
      <c r="G561" s="4"/>
      <c r="H561" s="4">
        <f t="shared" ref="H561" si="313">SUM(H562+H563+H564+H565)</f>
        <v>0</v>
      </c>
      <c r="I561" s="4"/>
      <c r="J561" s="4"/>
      <c r="K561" s="4"/>
      <c r="L561" s="4"/>
      <c r="M561" s="4"/>
      <c r="N561" s="189">
        <v>4500</v>
      </c>
      <c r="O561" s="4"/>
      <c r="P561" s="4"/>
      <c r="Q561" s="4"/>
      <c r="R561" s="4"/>
      <c r="S561" s="4"/>
      <c r="T561" s="4"/>
      <c r="U561" s="201"/>
      <c r="V561" s="189">
        <v>4500</v>
      </c>
      <c r="W561" s="4"/>
      <c r="X561" s="4"/>
      <c r="Y561" s="4"/>
      <c r="Z561" s="189">
        <v>4500</v>
      </c>
      <c r="AA561" s="4"/>
      <c r="AB561" s="4"/>
    </row>
    <row r="562" spans="1:28" s="203" customFormat="1" hidden="1" x14ac:dyDescent="0.25">
      <c r="A562" s="198"/>
      <c r="B562" s="199" t="s">
        <v>0</v>
      </c>
      <c r="C562" s="10" t="s">
        <v>626</v>
      </c>
      <c r="D562" s="201"/>
      <c r="E562" s="201"/>
      <c r="F562" s="202">
        <f t="shared" si="306"/>
        <v>4500</v>
      </c>
      <c r="G562" s="202"/>
      <c r="H562" s="201"/>
      <c r="I562" s="201"/>
      <c r="J562" s="201"/>
      <c r="K562" s="201"/>
      <c r="L562" s="201"/>
      <c r="M562" s="201"/>
      <c r="N562" s="189">
        <v>4500</v>
      </c>
      <c r="O562" s="201"/>
      <c r="P562" s="201"/>
      <c r="Q562" s="201"/>
      <c r="R562" s="201"/>
      <c r="S562" s="201"/>
      <c r="T562" s="201"/>
      <c r="U562" s="201"/>
      <c r="V562" s="189">
        <v>4500</v>
      </c>
      <c r="W562" s="201"/>
      <c r="X562" s="201"/>
      <c r="Y562" s="201"/>
      <c r="Z562" s="189">
        <v>4500</v>
      </c>
      <c r="AA562" s="201"/>
      <c r="AB562" s="201"/>
    </row>
    <row r="563" spans="1:28" s="203" customFormat="1" ht="15" hidden="1" x14ac:dyDescent="0.25">
      <c r="A563" s="198"/>
      <c r="B563" s="199" t="s">
        <v>2</v>
      </c>
      <c r="C563" s="313" t="s">
        <v>612</v>
      </c>
      <c r="D563" s="201"/>
      <c r="E563" s="201"/>
      <c r="F563" s="202">
        <f t="shared" si="306"/>
        <v>4500</v>
      </c>
      <c r="G563" s="202"/>
      <c r="H563" s="201"/>
      <c r="I563" s="201"/>
      <c r="J563" s="201"/>
      <c r="K563" s="201"/>
      <c r="L563" s="201"/>
      <c r="M563" s="201"/>
      <c r="N563" s="189">
        <v>4500</v>
      </c>
      <c r="O563" s="201"/>
      <c r="P563" s="201"/>
      <c r="Q563" s="201"/>
      <c r="R563" s="201"/>
      <c r="S563" s="201"/>
      <c r="T563" s="201"/>
      <c r="U563" s="201"/>
      <c r="V563" s="189">
        <v>4500</v>
      </c>
      <c r="W563" s="201"/>
      <c r="X563" s="201"/>
      <c r="Y563" s="201"/>
      <c r="Z563" s="189">
        <v>4500</v>
      </c>
      <c r="AA563" s="201"/>
      <c r="AB563" s="201"/>
    </row>
    <row r="564" spans="1:28" s="203" customFormat="1" ht="15" hidden="1" x14ac:dyDescent="0.25">
      <c r="A564" s="198"/>
      <c r="B564" s="199" t="s">
        <v>4</v>
      </c>
      <c r="C564" s="313" t="s">
        <v>616</v>
      </c>
      <c r="D564" s="201"/>
      <c r="E564" s="201"/>
      <c r="F564" s="202">
        <f t="shared" si="306"/>
        <v>4500</v>
      </c>
      <c r="G564" s="202"/>
      <c r="H564" s="201"/>
      <c r="I564" s="201"/>
      <c r="J564" s="201"/>
      <c r="K564" s="201"/>
      <c r="L564" s="201"/>
      <c r="M564" s="201"/>
      <c r="N564" s="189">
        <v>4500</v>
      </c>
      <c r="O564" s="201"/>
      <c r="P564" s="201"/>
      <c r="Q564" s="201"/>
      <c r="R564" s="201"/>
      <c r="S564" s="201"/>
      <c r="T564" s="201"/>
      <c r="U564" s="201"/>
      <c r="V564" s="189">
        <v>4500</v>
      </c>
      <c r="W564" s="201"/>
      <c r="X564" s="201"/>
      <c r="Y564" s="201"/>
      <c r="Z564" s="189">
        <v>4500</v>
      </c>
      <c r="AA564" s="201"/>
      <c r="AB564" s="201"/>
    </row>
    <row r="565" spans="1:28" s="203" customFormat="1" ht="15" hidden="1" x14ac:dyDescent="0.25">
      <c r="A565" s="198"/>
      <c r="B565" s="199" t="s">
        <v>6</v>
      </c>
      <c r="C565" s="313" t="s">
        <v>618</v>
      </c>
      <c r="D565" s="201"/>
      <c r="E565" s="201"/>
      <c r="F565" s="202">
        <f t="shared" si="306"/>
        <v>4500</v>
      </c>
      <c r="G565" s="202"/>
      <c r="H565" s="201"/>
      <c r="I565" s="201"/>
      <c r="J565" s="201"/>
      <c r="K565" s="201"/>
      <c r="L565" s="201"/>
      <c r="M565" s="201"/>
      <c r="N565" s="189">
        <v>4500</v>
      </c>
      <c r="O565" s="201"/>
      <c r="P565" s="201"/>
      <c r="Q565" s="201"/>
      <c r="R565" s="201"/>
      <c r="S565" s="201"/>
      <c r="T565" s="201"/>
      <c r="U565" s="189"/>
      <c r="V565" s="189">
        <v>4500</v>
      </c>
      <c r="W565" s="201"/>
      <c r="X565" s="201"/>
      <c r="Y565" s="201"/>
      <c r="Z565" s="189">
        <v>4500</v>
      </c>
      <c r="AA565" s="201"/>
      <c r="AB565" s="201"/>
    </row>
    <row r="566" spans="1:28" s="190" customFormat="1" hidden="1" x14ac:dyDescent="0.25">
      <c r="A566" s="187"/>
      <c r="B566" s="187">
        <v>312</v>
      </c>
      <c r="C566" s="10" t="s">
        <v>626</v>
      </c>
      <c r="D566" s="189">
        <f>SUM(D567)</f>
        <v>0</v>
      </c>
      <c r="E566" s="189">
        <f t="shared" ref="E566:H566" si="314">SUM(E567)</f>
        <v>0</v>
      </c>
      <c r="F566" s="202">
        <f t="shared" si="306"/>
        <v>4500</v>
      </c>
      <c r="G566" s="189"/>
      <c r="H566" s="189">
        <f t="shared" si="314"/>
        <v>0</v>
      </c>
      <c r="I566" s="189"/>
      <c r="J566" s="189"/>
      <c r="K566" s="189"/>
      <c r="L566" s="189"/>
      <c r="M566" s="189"/>
      <c r="N566" s="189">
        <v>4500</v>
      </c>
      <c r="O566" s="189"/>
      <c r="P566" s="189"/>
      <c r="Q566" s="189"/>
      <c r="R566" s="189"/>
      <c r="S566" s="189"/>
      <c r="T566" s="189"/>
      <c r="U566" s="201"/>
      <c r="V566" s="189">
        <v>4500</v>
      </c>
      <c r="W566" s="189"/>
      <c r="X566" s="189"/>
      <c r="Y566" s="189"/>
      <c r="Z566" s="189">
        <v>4500</v>
      </c>
      <c r="AA566" s="189"/>
      <c r="AB566" s="189"/>
    </row>
    <row r="567" spans="1:28" s="203" customFormat="1" ht="15" hidden="1" x14ac:dyDescent="0.25">
      <c r="A567" s="198"/>
      <c r="B567" s="199" t="s">
        <v>8</v>
      </c>
      <c r="C567" s="313" t="s">
        <v>612</v>
      </c>
      <c r="D567" s="201"/>
      <c r="E567" s="201"/>
      <c r="F567" s="202">
        <f t="shared" si="306"/>
        <v>4500</v>
      </c>
      <c r="G567" s="202"/>
      <c r="H567" s="201"/>
      <c r="I567" s="201"/>
      <c r="J567" s="201"/>
      <c r="K567" s="201"/>
      <c r="L567" s="201"/>
      <c r="M567" s="201"/>
      <c r="N567" s="189">
        <v>4500</v>
      </c>
      <c r="O567" s="201"/>
      <c r="P567" s="201"/>
      <c r="Q567" s="201"/>
      <c r="R567" s="201"/>
      <c r="S567" s="201"/>
      <c r="T567" s="201"/>
      <c r="U567" s="189"/>
      <c r="V567" s="189">
        <v>4500</v>
      </c>
      <c r="W567" s="201"/>
      <c r="X567" s="201"/>
      <c r="Y567" s="201"/>
      <c r="Z567" s="189">
        <v>4500</v>
      </c>
      <c r="AA567" s="201"/>
      <c r="AB567" s="201"/>
    </row>
    <row r="568" spans="1:28" s="190" customFormat="1" ht="15" hidden="1" x14ac:dyDescent="0.25">
      <c r="A568" s="187"/>
      <c r="B568" s="187">
        <v>313</v>
      </c>
      <c r="C568" s="313" t="s">
        <v>616</v>
      </c>
      <c r="D568" s="189">
        <f t="shared" ref="D568:E568" si="315">SUM(D569+D570+D571)</f>
        <v>0</v>
      </c>
      <c r="E568" s="189">
        <f t="shared" si="315"/>
        <v>0</v>
      </c>
      <c r="F568" s="202">
        <f t="shared" si="306"/>
        <v>4500</v>
      </c>
      <c r="G568" s="189"/>
      <c r="H568" s="189">
        <f t="shared" ref="H568" si="316">SUM(H569+H570+H571)</f>
        <v>0</v>
      </c>
      <c r="I568" s="189"/>
      <c r="J568" s="189"/>
      <c r="K568" s="189"/>
      <c r="L568" s="189"/>
      <c r="M568" s="189"/>
      <c r="N568" s="189">
        <v>4500</v>
      </c>
      <c r="O568" s="189"/>
      <c r="P568" s="189"/>
      <c r="Q568" s="189"/>
      <c r="R568" s="189"/>
      <c r="S568" s="189"/>
      <c r="T568" s="189"/>
      <c r="U568" s="201"/>
      <c r="V568" s="189">
        <v>4500</v>
      </c>
      <c r="W568" s="189"/>
      <c r="X568" s="189"/>
      <c r="Y568" s="189"/>
      <c r="Z568" s="189">
        <v>4500</v>
      </c>
      <c r="AA568" s="189"/>
      <c r="AB568" s="189"/>
    </row>
    <row r="569" spans="1:28" s="203" customFormat="1" ht="15" hidden="1" x14ac:dyDescent="0.25">
      <c r="A569" s="198"/>
      <c r="B569" s="199" t="s">
        <v>10</v>
      </c>
      <c r="C569" s="313" t="s">
        <v>618</v>
      </c>
      <c r="D569" s="201"/>
      <c r="E569" s="201"/>
      <c r="F569" s="202">
        <f t="shared" si="306"/>
        <v>4500</v>
      </c>
      <c r="G569" s="202"/>
      <c r="H569" s="201"/>
      <c r="I569" s="201"/>
      <c r="J569" s="201"/>
      <c r="K569" s="201"/>
      <c r="L569" s="201"/>
      <c r="M569" s="201"/>
      <c r="N569" s="189">
        <v>4500</v>
      </c>
      <c r="O569" s="201"/>
      <c r="P569" s="201"/>
      <c r="Q569" s="201"/>
      <c r="R569" s="201"/>
      <c r="S569" s="201"/>
      <c r="T569" s="201"/>
      <c r="U569" s="201"/>
      <c r="V569" s="189">
        <v>4500</v>
      </c>
      <c r="W569" s="201"/>
      <c r="X569" s="201"/>
      <c r="Y569" s="201"/>
      <c r="Z569" s="189">
        <v>4500</v>
      </c>
      <c r="AA569" s="201"/>
      <c r="AB569" s="201"/>
    </row>
    <row r="570" spans="1:28" s="203" customFormat="1" hidden="1" x14ac:dyDescent="0.25">
      <c r="A570" s="198"/>
      <c r="B570" s="199" t="s">
        <v>12</v>
      </c>
      <c r="C570" s="10" t="s">
        <v>626</v>
      </c>
      <c r="D570" s="201"/>
      <c r="E570" s="201"/>
      <c r="F570" s="202">
        <f t="shared" si="306"/>
        <v>4500</v>
      </c>
      <c r="G570" s="202"/>
      <c r="H570" s="201"/>
      <c r="I570" s="201"/>
      <c r="J570" s="201"/>
      <c r="K570" s="201"/>
      <c r="L570" s="201"/>
      <c r="M570" s="201"/>
      <c r="N570" s="189">
        <v>4500</v>
      </c>
      <c r="O570" s="201"/>
      <c r="P570" s="201"/>
      <c r="Q570" s="201"/>
      <c r="R570" s="201"/>
      <c r="S570" s="201"/>
      <c r="T570" s="201"/>
      <c r="U570" s="201"/>
      <c r="V570" s="189">
        <v>4500</v>
      </c>
      <c r="W570" s="201"/>
      <c r="X570" s="201"/>
      <c r="Y570" s="201"/>
      <c r="Z570" s="189">
        <v>4500</v>
      </c>
      <c r="AA570" s="201"/>
      <c r="AB570" s="201"/>
    </row>
    <row r="571" spans="1:28" s="203" customFormat="1" ht="12.75" hidden="1" customHeight="1" x14ac:dyDescent="0.25">
      <c r="A571" s="198"/>
      <c r="B571" s="199" t="s">
        <v>14</v>
      </c>
      <c r="C571" s="313" t="s">
        <v>612</v>
      </c>
      <c r="D571" s="201"/>
      <c r="E571" s="201"/>
      <c r="F571" s="202">
        <f t="shared" si="306"/>
        <v>4500</v>
      </c>
      <c r="G571" s="202"/>
      <c r="H571" s="201"/>
      <c r="I571" s="201"/>
      <c r="J571" s="201"/>
      <c r="K571" s="201"/>
      <c r="L571" s="201"/>
      <c r="M571" s="201"/>
      <c r="N571" s="189">
        <v>4500</v>
      </c>
      <c r="O571" s="201"/>
      <c r="P571" s="201"/>
      <c r="Q571" s="201"/>
      <c r="R571" s="201"/>
      <c r="S571" s="201"/>
      <c r="T571" s="201"/>
      <c r="U571" s="189"/>
      <c r="V571" s="189">
        <v>4500</v>
      </c>
      <c r="W571" s="201"/>
      <c r="X571" s="201"/>
      <c r="Y571" s="201"/>
      <c r="Z571" s="189">
        <v>4500</v>
      </c>
      <c r="AA571" s="201"/>
      <c r="AB571" s="201"/>
    </row>
    <row r="572" spans="1:28" s="190" customFormat="1" ht="12.75" customHeight="1" x14ac:dyDescent="0.25">
      <c r="A572" s="187"/>
      <c r="B572" s="187">
        <v>32</v>
      </c>
      <c r="C572" s="313" t="s">
        <v>616</v>
      </c>
      <c r="D572" s="189">
        <f t="shared" ref="D572:E572" si="317">SUM(D573+D578+D585+D595+D597)</f>
        <v>0</v>
      </c>
      <c r="E572" s="189">
        <f t="shared" si="317"/>
        <v>0</v>
      </c>
      <c r="F572" s="202">
        <f t="shared" si="306"/>
        <v>4500</v>
      </c>
      <c r="G572" s="189"/>
      <c r="H572" s="189">
        <f t="shared" ref="H572" si="318">SUM(H573+H578+H585+H595+H597)</f>
        <v>0</v>
      </c>
      <c r="I572" s="189"/>
      <c r="J572" s="189"/>
      <c r="K572" s="189"/>
      <c r="L572" s="189"/>
      <c r="M572" s="189"/>
      <c r="N572" s="189">
        <v>4500</v>
      </c>
      <c r="O572" s="189"/>
      <c r="P572" s="189"/>
      <c r="Q572" s="189"/>
      <c r="R572" s="189"/>
      <c r="S572" s="189"/>
      <c r="T572" s="189"/>
      <c r="U572" s="189"/>
      <c r="V572" s="189">
        <v>4500</v>
      </c>
      <c r="W572" s="189">
        <v>20000</v>
      </c>
      <c r="X572" s="189">
        <v>20000</v>
      </c>
      <c r="Y572" s="189">
        <v>20000</v>
      </c>
      <c r="Z572" s="189">
        <v>4500</v>
      </c>
      <c r="AA572" s="189"/>
      <c r="AB572" s="189"/>
    </row>
    <row r="573" spans="1:28" s="190" customFormat="1" ht="12.75" hidden="1" customHeight="1" x14ac:dyDescent="0.25">
      <c r="A573" s="187"/>
      <c r="B573" s="187">
        <v>321</v>
      </c>
      <c r="C573" s="313" t="s">
        <v>618</v>
      </c>
      <c r="D573" s="189">
        <f t="shared" ref="D573:E573" si="319">SUM(D574+D575+D576+D577)</f>
        <v>0</v>
      </c>
      <c r="E573" s="189">
        <f t="shared" si="319"/>
        <v>0</v>
      </c>
      <c r="F573" s="202">
        <f t="shared" si="306"/>
        <v>0</v>
      </c>
      <c r="G573" s="189"/>
      <c r="H573" s="189">
        <f t="shared" ref="H573" si="320">SUM(H574+H575+H576+H577)</f>
        <v>0</v>
      </c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201"/>
      <c r="V573" s="189">
        <v>4500</v>
      </c>
      <c r="W573" s="189"/>
      <c r="X573" s="189"/>
      <c r="Y573" s="189"/>
      <c r="Z573" s="189">
        <v>4500</v>
      </c>
      <c r="AA573" s="189"/>
      <c r="AB573" s="189"/>
    </row>
    <row r="574" spans="1:28" s="203" customFormat="1" hidden="1" x14ac:dyDescent="0.25">
      <c r="A574" s="198"/>
      <c r="B574" s="199" t="s">
        <v>16</v>
      </c>
      <c r="C574" s="10" t="s">
        <v>626</v>
      </c>
      <c r="D574" s="201"/>
      <c r="E574" s="201"/>
      <c r="F574" s="202">
        <f t="shared" si="306"/>
        <v>0</v>
      </c>
      <c r="G574" s="202"/>
      <c r="H574" s="201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189">
        <v>4500</v>
      </c>
      <c r="W574" s="201"/>
      <c r="X574" s="201"/>
      <c r="Y574" s="201"/>
      <c r="Z574" s="189">
        <v>4500</v>
      </c>
      <c r="AA574" s="201"/>
      <c r="AB574" s="201"/>
    </row>
    <row r="575" spans="1:28" s="203" customFormat="1" ht="15" hidden="1" x14ac:dyDescent="0.25">
      <c r="A575" s="198"/>
      <c r="B575" s="199" t="s">
        <v>18</v>
      </c>
      <c r="C575" s="313" t="s">
        <v>612</v>
      </c>
      <c r="D575" s="201"/>
      <c r="E575" s="201"/>
      <c r="F575" s="202">
        <f t="shared" si="306"/>
        <v>0</v>
      </c>
      <c r="G575" s="202"/>
      <c r="H575" s="201"/>
      <c r="I575" s="201"/>
      <c r="J575" s="201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1"/>
      <c r="V575" s="189">
        <v>4500</v>
      </c>
      <c r="W575" s="201"/>
      <c r="X575" s="201"/>
      <c r="Y575" s="201"/>
      <c r="Z575" s="189">
        <v>4500</v>
      </c>
      <c r="AA575" s="201"/>
      <c r="AB575" s="201"/>
    </row>
    <row r="576" spans="1:28" s="203" customFormat="1" ht="15" hidden="1" x14ac:dyDescent="0.25">
      <c r="A576" s="198"/>
      <c r="B576" s="199" t="s">
        <v>20</v>
      </c>
      <c r="C576" s="313" t="s">
        <v>616</v>
      </c>
      <c r="D576" s="201"/>
      <c r="E576" s="201"/>
      <c r="F576" s="202">
        <f t="shared" si="306"/>
        <v>0</v>
      </c>
      <c r="G576" s="202"/>
      <c r="H576" s="201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189">
        <v>4500</v>
      </c>
      <c r="W576" s="201"/>
      <c r="X576" s="201"/>
      <c r="Y576" s="201"/>
      <c r="Z576" s="189">
        <v>4500</v>
      </c>
      <c r="AA576" s="201"/>
      <c r="AB576" s="201"/>
    </row>
    <row r="577" spans="1:28" s="203" customFormat="1" ht="15" hidden="1" x14ac:dyDescent="0.25">
      <c r="A577" s="198"/>
      <c r="B577" s="198">
        <v>3214</v>
      </c>
      <c r="C577" s="313" t="s">
        <v>618</v>
      </c>
      <c r="D577" s="201"/>
      <c r="E577" s="201"/>
      <c r="F577" s="202">
        <f t="shared" si="306"/>
        <v>0</v>
      </c>
      <c r="G577" s="202"/>
      <c r="H577" s="201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189"/>
      <c r="V577" s="189">
        <v>4500</v>
      </c>
      <c r="W577" s="201"/>
      <c r="X577" s="201"/>
      <c r="Y577" s="201"/>
      <c r="Z577" s="189">
        <v>4500</v>
      </c>
      <c r="AA577" s="201"/>
      <c r="AB577" s="201"/>
    </row>
    <row r="578" spans="1:28" s="190" customFormat="1" hidden="1" x14ac:dyDescent="0.25">
      <c r="A578" s="187"/>
      <c r="B578" s="187">
        <v>322</v>
      </c>
      <c r="C578" s="10" t="s">
        <v>626</v>
      </c>
      <c r="D578" s="189">
        <f t="shared" ref="D578:E578" si="321">SUM(D579+D580+D581+D582+D583+D584)</f>
        <v>0</v>
      </c>
      <c r="E578" s="189">
        <f t="shared" si="321"/>
        <v>0</v>
      </c>
      <c r="F578" s="202">
        <f t="shared" si="306"/>
        <v>0</v>
      </c>
      <c r="G578" s="189"/>
      <c r="H578" s="189">
        <f t="shared" ref="H578" si="322">SUM(H579+H580+H581+H582+H583+H584)</f>
        <v>0</v>
      </c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201"/>
      <c r="V578" s="189">
        <v>4500</v>
      </c>
      <c r="W578" s="189"/>
      <c r="X578" s="189"/>
      <c r="Y578" s="189"/>
      <c r="Z578" s="189">
        <v>4500</v>
      </c>
      <c r="AA578" s="189"/>
      <c r="AB578" s="189"/>
    </row>
    <row r="579" spans="1:28" s="203" customFormat="1" ht="15" hidden="1" x14ac:dyDescent="0.25">
      <c r="A579" s="198"/>
      <c r="B579" s="199" t="s">
        <v>23</v>
      </c>
      <c r="C579" s="313" t="s">
        <v>612</v>
      </c>
      <c r="D579" s="201"/>
      <c r="E579" s="201"/>
      <c r="F579" s="202">
        <f t="shared" si="306"/>
        <v>0</v>
      </c>
      <c r="G579" s="202"/>
      <c r="H579" s="201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189">
        <v>4500</v>
      </c>
      <c r="W579" s="201"/>
      <c r="X579" s="201"/>
      <c r="Y579" s="201"/>
      <c r="Z579" s="189">
        <v>4500</v>
      </c>
      <c r="AA579" s="201"/>
      <c r="AB579" s="201"/>
    </row>
    <row r="580" spans="1:28" s="203" customFormat="1" ht="15" hidden="1" x14ac:dyDescent="0.25">
      <c r="A580" s="198"/>
      <c r="B580" s="199" t="s">
        <v>25</v>
      </c>
      <c r="C580" s="313" t="s">
        <v>616</v>
      </c>
      <c r="D580" s="201"/>
      <c r="E580" s="201"/>
      <c r="F580" s="202">
        <f t="shared" si="306"/>
        <v>0</v>
      </c>
      <c r="G580" s="202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189">
        <v>4500</v>
      </c>
      <c r="W580" s="201"/>
      <c r="X580" s="201"/>
      <c r="Y580" s="201"/>
      <c r="Z580" s="189">
        <v>4500</v>
      </c>
      <c r="AA580" s="201"/>
      <c r="AB580" s="201"/>
    </row>
    <row r="581" spans="1:28" s="203" customFormat="1" ht="15" hidden="1" x14ac:dyDescent="0.25">
      <c r="A581" s="198"/>
      <c r="B581" s="199" t="s">
        <v>27</v>
      </c>
      <c r="C581" s="313" t="s">
        <v>618</v>
      </c>
      <c r="D581" s="201"/>
      <c r="E581" s="201"/>
      <c r="F581" s="202">
        <f t="shared" si="306"/>
        <v>0</v>
      </c>
      <c r="G581" s="202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189">
        <v>4500</v>
      </c>
      <c r="W581" s="201"/>
      <c r="X581" s="201"/>
      <c r="Y581" s="201"/>
      <c r="Z581" s="189">
        <v>4500</v>
      </c>
      <c r="AA581" s="201"/>
      <c r="AB581" s="201"/>
    </row>
    <row r="582" spans="1:28" s="203" customFormat="1" hidden="1" x14ac:dyDescent="0.25">
      <c r="A582" s="198"/>
      <c r="B582" s="199" t="s">
        <v>29</v>
      </c>
      <c r="C582" s="10" t="s">
        <v>626</v>
      </c>
      <c r="D582" s="201"/>
      <c r="E582" s="201"/>
      <c r="F582" s="202">
        <f t="shared" si="306"/>
        <v>0</v>
      </c>
      <c r="G582" s="202"/>
      <c r="H582" s="201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189">
        <v>4500</v>
      </c>
      <c r="W582" s="201"/>
      <c r="X582" s="201"/>
      <c r="Y582" s="201"/>
      <c r="Z582" s="189">
        <v>4500</v>
      </c>
      <c r="AA582" s="201"/>
      <c r="AB582" s="201"/>
    </row>
    <row r="583" spans="1:28" s="203" customFormat="1" ht="15" hidden="1" x14ac:dyDescent="0.25">
      <c r="A583" s="198"/>
      <c r="B583" s="199" t="s">
        <v>31</v>
      </c>
      <c r="C583" s="313" t="s">
        <v>612</v>
      </c>
      <c r="D583" s="201"/>
      <c r="E583" s="201"/>
      <c r="F583" s="202">
        <f t="shared" si="306"/>
        <v>0</v>
      </c>
      <c r="G583" s="202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189">
        <v>4500</v>
      </c>
      <c r="W583" s="201"/>
      <c r="X583" s="201"/>
      <c r="Y583" s="201"/>
      <c r="Z583" s="189">
        <v>4500</v>
      </c>
      <c r="AA583" s="201"/>
      <c r="AB583" s="201"/>
    </row>
    <row r="584" spans="1:28" s="203" customFormat="1" ht="15" hidden="1" x14ac:dyDescent="0.25">
      <c r="A584" s="198"/>
      <c r="B584" s="205" t="s">
        <v>33</v>
      </c>
      <c r="C584" s="313" t="s">
        <v>616</v>
      </c>
      <c r="D584" s="201"/>
      <c r="E584" s="201"/>
      <c r="F584" s="202">
        <f t="shared" si="306"/>
        <v>0</v>
      </c>
      <c r="G584" s="202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189"/>
      <c r="V584" s="189">
        <v>4500</v>
      </c>
      <c r="W584" s="201"/>
      <c r="X584" s="201"/>
      <c r="Y584" s="201"/>
      <c r="Z584" s="189">
        <v>4500</v>
      </c>
      <c r="AA584" s="201"/>
      <c r="AB584" s="201"/>
    </row>
    <row r="585" spans="1:28" s="190" customFormat="1" ht="15" hidden="1" x14ac:dyDescent="0.25">
      <c r="A585" s="187"/>
      <c r="B585" s="187">
        <v>323</v>
      </c>
      <c r="C585" s="313" t="s">
        <v>618</v>
      </c>
      <c r="D585" s="189">
        <f t="shared" ref="D585:E585" si="323">SUM(D586+D587+D588+D589+D590+D591+D592+D593+D594)</f>
        <v>0</v>
      </c>
      <c r="E585" s="189">
        <f t="shared" si="323"/>
        <v>0</v>
      </c>
      <c r="F585" s="202">
        <f t="shared" si="306"/>
        <v>0</v>
      </c>
      <c r="G585" s="189"/>
      <c r="H585" s="189">
        <f t="shared" ref="H585" si="324">SUM(H586+H587+H588+H589+H590+H591+H592+H593+H594)</f>
        <v>0</v>
      </c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201"/>
      <c r="V585" s="189">
        <v>4500</v>
      </c>
      <c r="W585" s="189"/>
      <c r="X585" s="189"/>
      <c r="Y585" s="189"/>
      <c r="Z585" s="189">
        <v>4500</v>
      </c>
      <c r="AA585" s="189"/>
      <c r="AB585" s="189"/>
    </row>
    <row r="586" spans="1:28" s="203" customFormat="1" hidden="1" x14ac:dyDescent="0.25">
      <c r="A586" s="198"/>
      <c r="B586" s="199" t="s">
        <v>35</v>
      </c>
      <c r="C586" s="10" t="s">
        <v>626</v>
      </c>
      <c r="D586" s="201"/>
      <c r="E586" s="201"/>
      <c r="F586" s="202">
        <f t="shared" si="306"/>
        <v>0</v>
      </c>
      <c r="G586" s="202"/>
      <c r="H586" s="201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189">
        <v>4500</v>
      </c>
      <c r="W586" s="201"/>
      <c r="X586" s="201"/>
      <c r="Y586" s="201"/>
      <c r="Z586" s="189">
        <v>4500</v>
      </c>
      <c r="AA586" s="201"/>
      <c r="AB586" s="201"/>
    </row>
    <row r="587" spans="1:28" s="203" customFormat="1" ht="15" hidden="1" x14ac:dyDescent="0.25">
      <c r="A587" s="198"/>
      <c r="B587" s="199" t="s">
        <v>37</v>
      </c>
      <c r="C587" s="313" t="s">
        <v>612</v>
      </c>
      <c r="D587" s="201"/>
      <c r="E587" s="201"/>
      <c r="F587" s="202">
        <f t="shared" si="306"/>
        <v>0</v>
      </c>
      <c r="G587" s="202"/>
      <c r="H587" s="201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189">
        <v>4500</v>
      </c>
      <c r="W587" s="201"/>
      <c r="X587" s="201"/>
      <c r="Y587" s="201"/>
      <c r="Z587" s="189">
        <v>4500</v>
      </c>
      <c r="AA587" s="201"/>
      <c r="AB587" s="201"/>
    </row>
    <row r="588" spans="1:28" s="203" customFormat="1" ht="15" hidden="1" x14ac:dyDescent="0.25">
      <c r="A588" s="198"/>
      <c r="B588" s="199" t="s">
        <v>39</v>
      </c>
      <c r="C588" s="313" t="s">
        <v>616</v>
      </c>
      <c r="D588" s="201"/>
      <c r="E588" s="201"/>
      <c r="F588" s="202">
        <f t="shared" si="306"/>
        <v>0</v>
      </c>
      <c r="G588" s="202"/>
      <c r="H588" s="201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189">
        <v>4500</v>
      </c>
      <c r="W588" s="201"/>
      <c r="X588" s="201"/>
      <c r="Y588" s="201"/>
      <c r="Z588" s="189">
        <v>4500</v>
      </c>
      <c r="AA588" s="201"/>
      <c r="AB588" s="201"/>
    </row>
    <row r="589" spans="1:28" s="203" customFormat="1" ht="15" hidden="1" x14ac:dyDescent="0.25">
      <c r="A589" s="198"/>
      <c r="B589" s="199" t="s">
        <v>41</v>
      </c>
      <c r="C589" s="313" t="s">
        <v>618</v>
      </c>
      <c r="D589" s="201"/>
      <c r="E589" s="201"/>
      <c r="F589" s="202">
        <f t="shared" si="306"/>
        <v>0</v>
      </c>
      <c r="G589" s="202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189">
        <v>4500</v>
      </c>
      <c r="W589" s="201"/>
      <c r="X589" s="201"/>
      <c r="Y589" s="201"/>
      <c r="Z589" s="189">
        <v>4500</v>
      </c>
      <c r="AA589" s="201"/>
      <c r="AB589" s="201"/>
    </row>
    <row r="590" spans="1:28" s="203" customFormat="1" hidden="1" x14ac:dyDescent="0.25">
      <c r="A590" s="198"/>
      <c r="B590" s="199" t="s">
        <v>43</v>
      </c>
      <c r="C590" s="10" t="s">
        <v>626</v>
      </c>
      <c r="D590" s="201"/>
      <c r="E590" s="201"/>
      <c r="F590" s="202">
        <f t="shared" ref="F590:F621" si="325">SUM(H590:U590)</f>
        <v>0</v>
      </c>
      <c r="G590" s="202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189">
        <v>4500</v>
      </c>
      <c r="W590" s="201"/>
      <c r="X590" s="201"/>
      <c r="Y590" s="201"/>
      <c r="Z590" s="189">
        <v>4500</v>
      </c>
      <c r="AA590" s="201"/>
      <c r="AB590" s="201"/>
    </row>
    <row r="591" spans="1:28" s="203" customFormat="1" ht="15" hidden="1" x14ac:dyDescent="0.25">
      <c r="A591" s="198"/>
      <c r="B591" s="199" t="s">
        <v>45</v>
      </c>
      <c r="C591" s="313" t="s">
        <v>612</v>
      </c>
      <c r="D591" s="201"/>
      <c r="E591" s="201"/>
      <c r="F591" s="202">
        <f t="shared" si="325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189">
        <v>4500</v>
      </c>
      <c r="W591" s="201"/>
      <c r="X591" s="201"/>
      <c r="Y591" s="201"/>
      <c r="Z591" s="189">
        <v>4500</v>
      </c>
      <c r="AA591" s="201"/>
      <c r="AB591" s="201"/>
    </row>
    <row r="592" spans="1:28" s="203" customFormat="1" ht="15" hidden="1" x14ac:dyDescent="0.25">
      <c r="A592" s="198"/>
      <c r="B592" s="199" t="s">
        <v>47</v>
      </c>
      <c r="C592" s="313" t="s">
        <v>616</v>
      </c>
      <c r="D592" s="201"/>
      <c r="E592" s="201"/>
      <c r="F592" s="202">
        <f t="shared" si="325"/>
        <v>0</v>
      </c>
      <c r="G592" s="202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189">
        <v>4500</v>
      </c>
      <c r="W592" s="201"/>
      <c r="X592" s="201"/>
      <c r="Y592" s="201"/>
      <c r="Z592" s="189">
        <v>4500</v>
      </c>
      <c r="AA592" s="201"/>
      <c r="AB592" s="201"/>
    </row>
    <row r="593" spans="1:28" s="203" customFormat="1" ht="15" hidden="1" x14ac:dyDescent="0.25">
      <c r="A593" s="198"/>
      <c r="B593" s="199" t="s">
        <v>49</v>
      </c>
      <c r="C593" s="313" t="s">
        <v>618</v>
      </c>
      <c r="D593" s="201"/>
      <c r="E593" s="201"/>
      <c r="F593" s="202">
        <f t="shared" si="325"/>
        <v>0</v>
      </c>
      <c r="G593" s="202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189">
        <v>4500</v>
      </c>
      <c r="W593" s="201"/>
      <c r="X593" s="201"/>
      <c r="Y593" s="201"/>
      <c r="Z593" s="189">
        <v>4500</v>
      </c>
      <c r="AA593" s="201"/>
      <c r="AB593" s="201"/>
    </row>
    <row r="594" spans="1:28" s="203" customFormat="1" hidden="1" x14ac:dyDescent="0.25">
      <c r="A594" s="198"/>
      <c r="B594" s="199" t="s">
        <v>51</v>
      </c>
      <c r="C594" s="10" t="s">
        <v>626</v>
      </c>
      <c r="D594" s="201"/>
      <c r="E594" s="201"/>
      <c r="F594" s="202">
        <f t="shared" si="325"/>
        <v>0</v>
      </c>
      <c r="G594" s="202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189"/>
      <c r="V594" s="189">
        <v>4500</v>
      </c>
      <c r="W594" s="201"/>
      <c r="X594" s="201"/>
      <c r="Y594" s="201"/>
      <c r="Z594" s="189">
        <v>4500</v>
      </c>
      <c r="AA594" s="201"/>
      <c r="AB594" s="201"/>
    </row>
    <row r="595" spans="1:28" s="190" customFormat="1" ht="15" hidden="1" x14ac:dyDescent="0.25">
      <c r="A595" s="187"/>
      <c r="B595" s="187">
        <v>324</v>
      </c>
      <c r="C595" s="313" t="s">
        <v>612</v>
      </c>
      <c r="D595" s="189">
        <f>SUM(D596)</f>
        <v>0</v>
      </c>
      <c r="E595" s="189">
        <f t="shared" ref="E595:H595" si="326">SUM(E596)</f>
        <v>0</v>
      </c>
      <c r="F595" s="202">
        <f t="shared" si="325"/>
        <v>0</v>
      </c>
      <c r="G595" s="189"/>
      <c r="H595" s="189">
        <f t="shared" si="326"/>
        <v>0</v>
      </c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201"/>
      <c r="V595" s="189">
        <v>4500</v>
      </c>
      <c r="W595" s="189"/>
      <c r="X595" s="189"/>
      <c r="Y595" s="189"/>
      <c r="Z595" s="189">
        <v>4500</v>
      </c>
      <c r="AA595" s="189"/>
      <c r="AB595" s="189"/>
    </row>
    <row r="596" spans="1:28" s="203" customFormat="1" ht="15" hidden="1" x14ac:dyDescent="0.25">
      <c r="A596" s="198"/>
      <c r="B596" s="204" t="s">
        <v>54</v>
      </c>
      <c r="C596" s="313" t="s">
        <v>616</v>
      </c>
      <c r="D596" s="201"/>
      <c r="E596" s="201"/>
      <c r="F596" s="202">
        <f t="shared" si="325"/>
        <v>0</v>
      </c>
      <c r="G596" s="202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189"/>
      <c r="V596" s="189">
        <v>4500</v>
      </c>
      <c r="W596" s="201"/>
      <c r="X596" s="201"/>
      <c r="Y596" s="201"/>
      <c r="Z596" s="189">
        <v>4500</v>
      </c>
      <c r="AA596" s="201"/>
      <c r="AB596" s="201"/>
    </row>
    <row r="597" spans="1:28" s="190" customFormat="1" ht="15" x14ac:dyDescent="0.25">
      <c r="A597" s="187"/>
      <c r="B597" s="195" t="s">
        <v>592</v>
      </c>
      <c r="C597" s="313" t="s">
        <v>618</v>
      </c>
      <c r="D597" s="189">
        <f t="shared" ref="D597:E597" si="327">SUM(D598+D599+D600+D601+D602+D603+D604)</f>
        <v>0</v>
      </c>
      <c r="E597" s="189">
        <f t="shared" si="327"/>
        <v>0</v>
      </c>
      <c r="F597" s="202">
        <f t="shared" si="325"/>
        <v>4500</v>
      </c>
      <c r="G597" s="189"/>
      <c r="H597" s="189">
        <f t="shared" ref="H597" si="328">SUM(H598+H599+H600+H601+H602+H603+H604)</f>
        <v>0</v>
      </c>
      <c r="I597" s="189"/>
      <c r="J597" s="189"/>
      <c r="K597" s="189"/>
      <c r="L597" s="189"/>
      <c r="M597" s="189"/>
      <c r="N597" s="189">
        <v>4500</v>
      </c>
      <c r="O597" s="189"/>
      <c r="P597" s="189"/>
      <c r="Q597" s="189"/>
      <c r="R597" s="189"/>
      <c r="S597" s="189"/>
      <c r="T597" s="189"/>
      <c r="U597" s="201"/>
      <c r="V597" s="189">
        <v>4500</v>
      </c>
      <c r="W597" s="189">
        <v>20000</v>
      </c>
      <c r="X597" s="189">
        <v>20000</v>
      </c>
      <c r="Y597" s="189">
        <v>20000</v>
      </c>
      <c r="Z597" s="189">
        <v>4500</v>
      </c>
      <c r="AA597" s="189"/>
      <c r="AB597" s="189"/>
    </row>
    <row r="598" spans="1:28" s="203" customFormat="1" ht="12.75" hidden="1" customHeight="1" x14ac:dyDescent="0.25">
      <c r="A598" s="198"/>
      <c r="B598" s="199" t="s">
        <v>56</v>
      </c>
      <c r="C598" s="200" t="s">
        <v>57</v>
      </c>
      <c r="D598" s="201"/>
      <c r="E598" s="201"/>
      <c r="F598" s="202">
        <f t="shared" si="325"/>
        <v>0</v>
      </c>
      <c r="G598" s="202"/>
      <c r="H598" s="201"/>
      <c r="I598" s="201"/>
      <c r="J598" s="202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  <c r="AB598" s="201"/>
    </row>
    <row r="599" spans="1:28" s="203" customFormat="1" hidden="1" x14ac:dyDescent="0.25">
      <c r="A599" s="198"/>
      <c r="B599" s="199" t="s">
        <v>58</v>
      </c>
      <c r="C599" s="200" t="s">
        <v>59</v>
      </c>
      <c r="D599" s="201"/>
      <c r="E599" s="201"/>
      <c r="F599" s="202">
        <f t="shared" si="325"/>
        <v>0</v>
      </c>
      <c r="G599" s="202"/>
      <c r="H599" s="201"/>
      <c r="I599" s="201"/>
      <c r="J599" s="202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  <c r="AB599" s="201"/>
    </row>
    <row r="600" spans="1:28" s="203" customFormat="1" hidden="1" x14ac:dyDescent="0.25">
      <c r="A600" s="198"/>
      <c r="B600" s="199" t="s">
        <v>60</v>
      </c>
      <c r="C600" s="200" t="s">
        <v>61</v>
      </c>
      <c r="D600" s="201"/>
      <c r="E600" s="201"/>
      <c r="F600" s="202">
        <f t="shared" si="325"/>
        <v>0</v>
      </c>
      <c r="G600" s="202"/>
      <c r="H600" s="201"/>
      <c r="I600" s="201"/>
      <c r="J600" s="202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</row>
    <row r="601" spans="1:28" s="203" customFormat="1" hidden="1" x14ac:dyDescent="0.25">
      <c r="A601" s="198"/>
      <c r="B601" s="199" t="s">
        <v>62</v>
      </c>
      <c r="C601" s="200" t="s">
        <v>63</v>
      </c>
      <c r="D601" s="201"/>
      <c r="E601" s="201"/>
      <c r="F601" s="202">
        <f t="shared" si="325"/>
        <v>0</v>
      </c>
      <c r="G601" s="202"/>
      <c r="H601" s="201"/>
      <c r="I601" s="201"/>
      <c r="J601" s="202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</row>
    <row r="602" spans="1:28" s="203" customFormat="1" hidden="1" x14ac:dyDescent="0.25">
      <c r="A602" s="198"/>
      <c r="B602" s="198">
        <v>3295</v>
      </c>
      <c r="C602" s="200" t="s">
        <v>64</v>
      </c>
      <c r="D602" s="201"/>
      <c r="E602" s="201"/>
      <c r="F602" s="202">
        <f t="shared" si="325"/>
        <v>0</v>
      </c>
      <c r="G602" s="202"/>
      <c r="H602" s="201"/>
      <c r="I602" s="201"/>
      <c r="J602" s="202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</row>
    <row r="603" spans="1:28" s="203" customFormat="1" hidden="1" x14ac:dyDescent="0.25">
      <c r="A603" s="198"/>
      <c r="B603" s="198">
        <v>3296</v>
      </c>
      <c r="C603" s="206" t="s">
        <v>65</v>
      </c>
      <c r="D603" s="201"/>
      <c r="E603" s="201"/>
      <c r="F603" s="202">
        <f t="shared" si="325"/>
        <v>0</v>
      </c>
      <c r="G603" s="202"/>
      <c r="H603" s="201"/>
      <c r="I603" s="201"/>
      <c r="J603" s="202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</row>
    <row r="604" spans="1:28" s="203" customFormat="1" x14ac:dyDescent="0.25">
      <c r="A604" s="198"/>
      <c r="B604" s="199">
        <v>32224</v>
      </c>
      <c r="C604" s="200" t="s">
        <v>574</v>
      </c>
      <c r="D604" s="201"/>
      <c r="E604" s="201"/>
      <c r="F604" s="202">
        <f t="shared" si="325"/>
        <v>4500</v>
      </c>
      <c r="G604" s="202"/>
      <c r="H604" s="201"/>
      <c r="I604" s="201"/>
      <c r="J604" s="202"/>
      <c r="K604" s="201"/>
      <c r="L604" s="201"/>
      <c r="M604" s="201"/>
      <c r="N604" s="201">
        <v>4500</v>
      </c>
      <c r="O604" s="201"/>
      <c r="P604" s="201"/>
      <c r="Q604" s="201"/>
      <c r="R604" s="201"/>
      <c r="S604" s="201"/>
      <c r="T604" s="201"/>
      <c r="U604" s="189"/>
      <c r="V604" s="201">
        <v>4500</v>
      </c>
      <c r="W604" s="201">
        <v>20000</v>
      </c>
      <c r="X604" s="201">
        <v>20000</v>
      </c>
      <c r="Y604" s="201">
        <v>20000</v>
      </c>
      <c r="Z604" s="201">
        <v>4500</v>
      </c>
      <c r="AA604" s="201"/>
      <c r="AB604" s="201"/>
    </row>
    <row r="605" spans="1:28" s="190" customFormat="1" hidden="1" x14ac:dyDescent="0.25">
      <c r="A605" s="6"/>
      <c r="B605" s="187">
        <v>34</v>
      </c>
      <c r="C605" s="188" t="s">
        <v>67</v>
      </c>
      <c r="D605" s="189">
        <f t="shared" ref="D605:E605" si="329">SUM(D606+D611)</f>
        <v>0</v>
      </c>
      <c r="E605" s="189">
        <f t="shared" si="329"/>
        <v>0</v>
      </c>
      <c r="F605" s="202">
        <f t="shared" si="325"/>
        <v>0</v>
      </c>
      <c r="G605" s="189"/>
      <c r="H605" s="189">
        <f t="shared" ref="H605:I605" si="330">SUM(H606+H611)</f>
        <v>0</v>
      </c>
      <c r="I605" s="189">
        <f t="shared" si="330"/>
        <v>0</v>
      </c>
      <c r="J605" s="202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202"/>
      <c r="W605" s="202"/>
      <c r="X605" s="189"/>
      <c r="Y605" s="202"/>
      <c r="Z605" s="202"/>
      <c r="AA605" s="202"/>
      <c r="AB605" s="202"/>
    </row>
    <row r="606" spans="1:28" s="190" customFormat="1" hidden="1" x14ac:dyDescent="0.25">
      <c r="A606" s="187"/>
      <c r="B606" s="187">
        <v>342</v>
      </c>
      <c r="C606" s="188" t="s">
        <v>68</v>
      </c>
      <c r="D606" s="189">
        <f t="shared" ref="D606:E606" si="331">SUM(D607+D608+D609+D610)</f>
        <v>0</v>
      </c>
      <c r="E606" s="189">
        <f t="shared" si="331"/>
        <v>0</v>
      </c>
      <c r="F606" s="202">
        <f t="shared" si="325"/>
        <v>0</v>
      </c>
      <c r="G606" s="189"/>
      <c r="H606" s="189">
        <f t="shared" ref="H606:I606" si="332">SUM(H607+H608+H609+H610)</f>
        <v>0</v>
      </c>
      <c r="I606" s="189">
        <f t="shared" si="332"/>
        <v>0</v>
      </c>
      <c r="J606" s="202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201"/>
      <c r="V606" s="202"/>
      <c r="W606" s="202"/>
      <c r="X606" s="189"/>
      <c r="Y606" s="202"/>
      <c r="Z606" s="202"/>
      <c r="AA606" s="202"/>
      <c r="AB606" s="202"/>
    </row>
    <row r="607" spans="1:28" s="203" customFormat="1" ht="27.75" hidden="1" customHeight="1" x14ac:dyDescent="0.25">
      <c r="A607" s="198"/>
      <c r="B607" s="199" t="s">
        <v>69</v>
      </c>
      <c r="C607" s="200" t="s">
        <v>70</v>
      </c>
      <c r="D607" s="201"/>
      <c r="E607" s="201"/>
      <c r="F607" s="202">
        <f t="shared" si="325"/>
        <v>0</v>
      </c>
      <c r="G607" s="202"/>
      <c r="H607" s="201"/>
      <c r="I607" s="201"/>
      <c r="J607" s="202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2"/>
      <c r="W607" s="202"/>
      <c r="X607" s="201"/>
      <c r="Y607" s="202"/>
      <c r="Z607" s="202"/>
      <c r="AA607" s="202"/>
      <c r="AB607" s="202"/>
    </row>
    <row r="608" spans="1:28" s="203" customFormat="1" hidden="1" x14ac:dyDescent="0.25">
      <c r="A608" s="198"/>
      <c r="B608" s="198">
        <v>3426</v>
      </c>
      <c r="C608" s="200" t="s">
        <v>71</v>
      </c>
      <c r="D608" s="201"/>
      <c r="E608" s="201"/>
      <c r="F608" s="202">
        <f t="shared" si="325"/>
        <v>0</v>
      </c>
      <c r="G608" s="202"/>
      <c r="H608" s="201"/>
      <c r="I608" s="201"/>
      <c r="J608" s="202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2"/>
      <c r="W608" s="202"/>
      <c r="X608" s="201"/>
      <c r="Y608" s="202"/>
      <c r="Z608" s="202"/>
      <c r="AA608" s="202"/>
      <c r="AB608" s="202"/>
    </row>
    <row r="609" spans="1:28" s="203" customFormat="1" ht="27" hidden="1" x14ac:dyDescent="0.25">
      <c r="A609" s="198"/>
      <c r="B609" s="198">
        <v>3427</v>
      </c>
      <c r="C609" s="200" t="s">
        <v>72</v>
      </c>
      <c r="D609" s="201"/>
      <c r="E609" s="201"/>
      <c r="F609" s="202">
        <f t="shared" si="325"/>
        <v>0</v>
      </c>
      <c r="G609" s="202"/>
      <c r="H609" s="201"/>
      <c r="I609" s="201"/>
      <c r="J609" s="202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2"/>
      <c r="W609" s="202"/>
      <c r="X609" s="201"/>
      <c r="Y609" s="202"/>
      <c r="Z609" s="202"/>
      <c r="AA609" s="202"/>
      <c r="AB609" s="202"/>
    </row>
    <row r="610" spans="1:28" s="203" customFormat="1" hidden="1" x14ac:dyDescent="0.25">
      <c r="A610" s="198"/>
      <c r="B610" s="198">
        <v>3428</v>
      </c>
      <c r="C610" s="200" t="s">
        <v>73</v>
      </c>
      <c r="D610" s="201"/>
      <c r="E610" s="201"/>
      <c r="F610" s="202">
        <f t="shared" si="325"/>
        <v>0</v>
      </c>
      <c r="G610" s="202"/>
      <c r="H610" s="201"/>
      <c r="I610" s="201"/>
      <c r="J610" s="202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189"/>
      <c r="V610" s="202"/>
      <c r="W610" s="202"/>
      <c r="X610" s="201"/>
      <c r="Y610" s="202"/>
      <c r="Z610" s="202"/>
      <c r="AA610" s="202"/>
      <c r="AB610" s="202"/>
    </row>
    <row r="611" spans="1:28" s="190" customFormat="1" hidden="1" x14ac:dyDescent="0.25">
      <c r="A611" s="187"/>
      <c r="B611" s="187">
        <v>343</v>
      </c>
      <c r="C611" s="188"/>
      <c r="D611" s="189">
        <f t="shared" ref="D611:E611" si="333">SUM(D612+D613+D614+D615)</f>
        <v>0</v>
      </c>
      <c r="E611" s="189">
        <f t="shared" si="333"/>
        <v>0</v>
      </c>
      <c r="F611" s="202">
        <f t="shared" si="325"/>
        <v>0</v>
      </c>
      <c r="G611" s="189"/>
      <c r="H611" s="189">
        <f t="shared" ref="H611:I611" si="334">SUM(H612+H613+H614+H615)</f>
        <v>0</v>
      </c>
      <c r="I611" s="189">
        <f t="shared" si="334"/>
        <v>0</v>
      </c>
      <c r="J611" s="202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201"/>
      <c r="V611" s="202"/>
      <c r="W611" s="202"/>
      <c r="X611" s="189"/>
      <c r="Y611" s="202"/>
      <c r="Z611" s="202"/>
      <c r="AA611" s="202"/>
      <c r="AB611" s="202"/>
    </row>
    <row r="612" spans="1:28" s="203" customFormat="1" hidden="1" x14ac:dyDescent="0.25">
      <c r="A612" s="198"/>
      <c r="B612" s="199" t="s">
        <v>74</v>
      </c>
      <c r="C612" s="200" t="s">
        <v>75</v>
      </c>
      <c r="D612" s="201"/>
      <c r="E612" s="201"/>
      <c r="F612" s="202">
        <f t="shared" si="325"/>
        <v>0</v>
      </c>
      <c r="G612" s="202"/>
      <c r="H612" s="201"/>
      <c r="I612" s="201"/>
      <c r="J612" s="202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2"/>
      <c r="W612" s="202"/>
      <c r="X612" s="201"/>
      <c r="Y612" s="202"/>
      <c r="Z612" s="202"/>
      <c r="AA612" s="202"/>
      <c r="AB612" s="202"/>
    </row>
    <row r="613" spans="1:28" s="203" customFormat="1" hidden="1" x14ac:dyDescent="0.25">
      <c r="A613" s="198"/>
      <c r="B613" s="199" t="s">
        <v>76</v>
      </c>
      <c r="C613" s="200" t="s">
        <v>77</v>
      </c>
      <c r="D613" s="201"/>
      <c r="E613" s="201"/>
      <c r="F613" s="202">
        <f t="shared" si="325"/>
        <v>0</v>
      </c>
      <c r="G613" s="202"/>
      <c r="H613" s="201"/>
      <c r="I613" s="201"/>
      <c r="J613" s="202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2"/>
      <c r="W613" s="202"/>
      <c r="X613" s="201"/>
      <c r="Y613" s="202"/>
      <c r="Z613" s="202"/>
      <c r="AA613" s="202"/>
      <c r="AB613" s="202"/>
    </row>
    <row r="614" spans="1:28" s="203" customFormat="1" hidden="1" x14ac:dyDescent="0.25">
      <c r="A614" s="198"/>
      <c r="B614" s="199" t="s">
        <v>78</v>
      </c>
      <c r="C614" s="200" t="s">
        <v>79</v>
      </c>
      <c r="D614" s="201"/>
      <c r="E614" s="201"/>
      <c r="F614" s="202">
        <f t="shared" si="325"/>
        <v>0</v>
      </c>
      <c r="G614" s="202"/>
      <c r="H614" s="201"/>
      <c r="I614" s="201"/>
      <c r="J614" s="202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2"/>
      <c r="W614" s="202"/>
      <c r="X614" s="201"/>
      <c r="Y614" s="202"/>
      <c r="Z614" s="202"/>
      <c r="AA614" s="202"/>
      <c r="AB614" s="202"/>
    </row>
    <row r="615" spans="1:28" s="203" customFormat="1" hidden="1" x14ac:dyDescent="0.25">
      <c r="A615" s="198"/>
      <c r="B615" s="199" t="s">
        <v>80</v>
      </c>
      <c r="C615" s="200" t="s">
        <v>81</v>
      </c>
      <c r="D615" s="201"/>
      <c r="E615" s="201"/>
      <c r="F615" s="202">
        <f t="shared" si="325"/>
        <v>0</v>
      </c>
      <c r="G615" s="202"/>
      <c r="H615" s="201"/>
      <c r="I615" s="201"/>
      <c r="J615" s="202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4"/>
      <c r="V615" s="202"/>
      <c r="W615" s="202"/>
      <c r="X615" s="201"/>
      <c r="Y615" s="202"/>
      <c r="Z615" s="202"/>
      <c r="AA615" s="202"/>
      <c r="AB615" s="202"/>
    </row>
    <row r="616" spans="1:28" s="7" customFormat="1" hidden="1" x14ac:dyDescent="0.25">
      <c r="B616" s="5">
        <v>4</v>
      </c>
      <c r="C616" s="7" t="s">
        <v>118</v>
      </c>
      <c r="D616" s="4">
        <f>SUM(D617)</f>
        <v>0</v>
      </c>
      <c r="E616" s="4">
        <f t="shared" ref="E616:I616" si="335">SUM(E617)</f>
        <v>0</v>
      </c>
      <c r="F616" s="202">
        <f t="shared" si="325"/>
        <v>0</v>
      </c>
      <c r="G616" s="4"/>
      <c r="H616" s="4">
        <f t="shared" si="335"/>
        <v>0</v>
      </c>
      <c r="I616" s="4">
        <f t="shared" si="335"/>
        <v>0</v>
      </c>
      <c r="J616" s="202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202"/>
      <c r="W616" s="202"/>
      <c r="X616" s="4"/>
      <c r="Y616" s="202"/>
      <c r="Z616" s="202"/>
      <c r="AA616" s="202"/>
      <c r="AB616" s="202"/>
    </row>
    <row r="617" spans="1:28" s="7" customFormat="1" hidden="1" x14ac:dyDescent="0.25">
      <c r="B617" s="5">
        <v>42</v>
      </c>
      <c r="D617" s="4">
        <f t="shared" ref="D617:E617" si="336">SUM(D618+D626+D629+D634)</f>
        <v>0</v>
      </c>
      <c r="E617" s="4">
        <f t="shared" si="336"/>
        <v>0</v>
      </c>
      <c r="F617" s="202">
        <f t="shared" si="325"/>
        <v>0</v>
      </c>
      <c r="G617" s="4"/>
      <c r="H617" s="4">
        <f t="shared" ref="H617:I617" si="337">SUM(H618+H626+H629+H634)</f>
        <v>0</v>
      </c>
      <c r="I617" s="4">
        <f t="shared" si="337"/>
        <v>0</v>
      </c>
      <c r="J617" s="202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202"/>
      <c r="W617" s="202"/>
      <c r="X617" s="4"/>
      <c r="Y617" s="202"/>
      <c r="Z617" s="202"/>
      <c r="AA617" s="202"/>
      <c r="AB617" s="202"/>
    </row>
    <row r="618" spans="1:28" s="7" customFormat="1" hidden="1" x14ac:dyDescent="0.25">
      <c r="B618" s="5">
        <v>422</v>
      </c>
      <c r="D618" s="4">
        <f t="shared" ref="D618:E618" si="338">SUM(D619+D620+D621+D622+D623+D624+D625)</f>
        <v>0</v>
      </c>
      <c r="E618" s="4">
        <f t="shared" si="338"/>
        <v>0</v>
      </c>
      <c r="F618" s="202">
        <f t="shared" si="325"/>
        <v>0</v>
      </c>
      <c r="G618" s="4"/>
      <c r="H618" s="4">
        <f t="shared" ref="H618:I618" si="339">SUM(H619+H620+H621+H622+H623+H624+H625)</f>
        <v>0</v>
      </c>
      <c r="I618" s="4">
        <f t="shared" si="339"/>
        <v>0</v>
      </c>
      <c r="J618" s="202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201"/>
      <c r="V618" s="202"/>
      <c r="W618" s="202"/>
      <c r="X618" s="4"/>
      <c r="Y618" s="202"/>
      <c r="Z618" s="202"/>
      <c r="AA618" s="202"/>
      <c r="AB618" s="202"/>
    </row>
    <row r="619" spans="1:28" s="210" customFormat="1" hidden="1" x14ac:dyDescent="0.25">
      <c r="A619" s="207"/>
      <c r="B619" s="208" t="s">
        <v>82</v>
      </c>
      <c r="C619" s="209" t="s">
        <v>83</v>
      </c>
      <c r="D619" s="201"/>
      <c r="E619" s="201"/>
      <c r="F619" s="202">
        <f t="shared" si="325"/>
        <v>0</v>
      </c>
      <c r="G619" s="202"/>
      <c r="H619" s="201"/>
      <c r="I619" s="201"/>
      <c r="J619" s="202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2"/>
      <c r="W619" s="202"/>
      <c r="X619" s="201"/>
      <c r="Y619" s="202"/>
      <c r="Z619" s="202"/>
      <c r="AA619" s="202"/>
      <c r="AB619" s="202"/>
    </row>
    <row r="620" spans="1:28" s="210" customFormat="1" hidden="1" x14ac:dyDescent="0.25">
      <c r="A620" s="207"/>
      <c r="B620" s="208" t="s">
        <v>84</v>
      </c>
      <c r="C620" s="209" t="s">
        <v>85</v>
      </c>
      <c r="D620" s="201"/>
      <c r="E620" s="201"/>
      <c r="F620" s="202">
        <f t="shared" si="325"/>
        <v>0</v>
      </c>
      <c r="G620" s="202"/>
      <c r="H620" s="201"/>
      <c r="I620" s="201"/>
      <c r="J620" s="202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2"/>
      <c r="W620" s="202"/>
      <c r="X620" s="201"/>
      <c r="Y620" s="202"/>
      <c r="Z620" s="202"/>
      <c r="AA620" s="202"/>
      <c r="AB620" s="202"/>
    </row>
    <row r="621" spans="1:28" s="210" customFormat="1" hidden="1" x14ac:dyDescent="0.25">
      <c r="A621" s="207"/>
      <c r="B621" s="208" t="s">
        <v>86</v>
      </c>
      <c r="C621" s="209" t="s">
        <v>87</v>
      </c>
      <c r="D621" s="201"/>
      <c r="E621" s="201"/>
      <c r="F621" s="202">
        <f t="shared" si="325"/>
        <v>0</v>
      </c>
      <c r="G621" s="202"/>
      <c r="H621" s="201"/>
      <c r="I621" s="201"/>
      <c r="J621" s="202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2"/>
      <c r="W621" s="202"/>
      <c r="X621" s="201"/>
      <c r="Y621" s="202"/>
      <c r="Z621" s="202"/>
      <c r="AA621" s="202"/>
      <c r="AB621" s="202"/>
    </row>
    <row r="622" spans="1:28" s="210" customFormat="1" hidden="1" x14ac:dyDescent="0.25">
      <c r="A622" s="207"/>
      <c r="B622" s="208" t="s">
        <v>88</v>
      </c>
      <c r="C622" s="209" t="s">
        <v>89</v>
      </c>
      <c r="D622" s="201"/>
      <c r="E622" s="201"/>
      <c r="F622" s="202">
        <f t="shared" ref="F622:F636" si="340">SUM(H622:U622)</f>
        <v>0</v>
      </c>
      <c r="G622" s="202"/>
      <c r="H622" s="201"/>
      <c r="I622" s="201"/>
      <c r="J622" s="202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2"/>
      <c r="W622" s="202"/>
      <c r="X622" s="201"/>
      <c r="Y622" s="202"/>
      <c r="Z622" s="202"/>
      <c r="AA622" s="202"/>
      <c r="AB622" s="202"/>
    </row>
    <row r="623" spans="1:28" s="210" customFormat="1" hidden="1" x14ac:dyDescent="0.25">
      <c r="A623" s="207"/>
      <c r="B623" s="208" t="s">
        <v>90</v>
      </c>
      <c r="C623" s="209" t="s">
        <v>91</v>
      </c>
      <c r="D623" s="201"/>
      <c r="E623" s="201"/>
      <c r="F623" s="202">
        <f t="shared" si="340"/>
        <v>0</v>
      </c>
      <c r="G623" s="202"/>
      <c r="H623" s="201"/>
      <c r="I623" s="201"/>
      <c r="J623" s="202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2"/>
      <c r="W623" s="202"/>
      <c r="X623" s="201"/>
      <c r="Y623" s="202"/>
      <c r="Z623" s="202"/>
      <c r="AA623" s="202"/>
      <c r="AB623" s="202"/>
    </row>
    <row r="624" spans="1:28" s="210" customFormat="1" hidden="1" x14ac:dyDescent="0.25">
      <c r="A624" s="207"/>
      <c r="B624" s="208" t="s">
        <v>92</v>
      </c>
      <c r="C624" s="209" t="s">
        <v>93</v>
      </c>
      <c r="D624" s="201"/>
      <c r="E624" s="201"/>
      <c r="F624" s="202">
        <f t="shared" si="340"/>
        <v>0</v>
      </c>
      <c r="G624" s="202"/>
      <c r="H624" s="201"/>
      <c r="I624" s="201"/>
      <c r="J624" s="202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2"/>
      <c r="W624" s="202"/>
      <c r="X624" s="201"/>
      <c r="Y624" s="202"/>
      <c r="Z624" s="202"/>
      <c r="AA624" s="202"/>
      <c r="AB624" s="202"/>
    </row>
    <row r="625" spans="1:28" s="210" customFormat="1" hidden="1" x14ac:dyDescent="0.25">
      <c r="A625" s="207"/>
      <c r="B625" s="208" t="s">
        <v>94</v>
      </c>
      <c r="C625" s="209" t="s">
        <v>95</v>
      </c>
      <c r="D625" s="201"/>
      <c r="E625" s="201"/>
      <c r="F625" s="202">
        <f t="shared" si="340"/>
        <v>0</v>
      </c>
      <c r="G625" s="202"/>
      <c r="H625" s="201"/>
      <c r="I625" s="201"/>
      <c r="J625" s="202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196"/>
      <c r="V625" s="202"/>
      <c r="W625" s="202"/>
      <c r="X625" s="201"/>
      <c r="Y625" s="202"/>
      <c r="Z625" s="202"/>
      <c r="AA625" s="202"/>
      <c r="AB625" s="202"/>
    </row>
    <row r="626" spans="1:28" s="193" customFormat="1" hidden="1" x14ac:dyDescent="0.25">
      <c r="A626" s="191"/>
      <c r="B626" s="191">
        <v>423</v>
      </c>
      <c r="C626" s="194"/>
      <c r="D626" s="196">
        <f t="shared" ref="D626:E626" si="341">SUM(D627+D628)</f>
        <v>0</v>
      </c>
      <c r="E626" s="196">
        <f t="shared" si="341"/>
        <v>0</v>
      </c>
      <c r="F626" s="202">
        <f t="shared" si="340"/>
        <v>0</v>
      </c>
      <c r="G626" s="196"/>
      <c r="H626" s="196">
        <f t="shared" ref="H626:I626" si="342">SUM(H627+H628)</f>
        <v>0</v>
      </c>
      <c r="I626" s="196">
        <f t="shared" si="342"/>
        <v>0</v>
      </c>
      <c r="J626" s="202"/>
      <c r="K626" s="196"/>
      <c r="L626" s="196"/>
      <c r="M626" s="196"/>
      <c r="N626" s="196"/>
      <c r="O626" s="196"/>
      <c r="P626" s="196"/>
      <c r="Q626" s="196"/>
      <c r="R626" s="196"/>
      <c r="S626" s="196"/>
      <c r="T626" s="196"/>
      <c r="U626" s="201"/>
      <c r="V626" s="202"/>
      <c r="W626" s="202"/>
      <c r="X626" s="196"/>
      <c r="Y626" s="202"/>
      <c r="Z626" s="202"/>
      <c r="AA626" s="202"/>
      <c r="AB626" s="202"/>
    </row>
    <row r="627" spans="1:28" s="210" customFormat="1" hidden="1" x14ac:dyDescent="0.25">
      <c r="A627" s="207"/>
      <c r="B627" s="208" t="s">
        <v>96</v>
      </c>
      <c r="C627" s="209" t="s">
        <v>97</v>
      </c>
      <c r="D627" s="201"/>
      <c r="E627" s="201"/>
      <c r="F627" s="202">
        <f t="shared" si="340"/>
        <v>0</v>
      </c>
      <c r="G627" s="202"/>
      <c r="H627" s="201"/>
      <c r="I627" s="201"/>
      <c r="J627" s="202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2"/>
      <c r="W627" s="202"/>
      <c r="X627" s="201"/>
      <c r="Y627" s="202"/>
      <c r="Z627" s="202"/>
      <c r="AA627" s="202"/>
      <c r="AB627" s="202"/>
    </row>
    <row r="628" spans="1:28" s="210" customFormat="1" hidden="1" x14ac:dyDescent="0.25">
      <c r="A628" s="207"/>
      <c r="B628" s="208" t="s">
        <v>98</v>
      </c>
      <c r="C628" s="209" t="s">
        <v>99</v>
      </c>
      <c r="D628" s="201"/>
      <c r="E628" s="201"/>
      <c r="F628" s="202">
        <f t="shared" si="340"/>
        <v>0</v>
      </c>
      <c r="G628" s="202"/>
      <c r="H628" s="201"/>
      <c r="I628" s="201"/>
      <c r="J628" s="202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196"/>
      <c r="V628" s="202"/>
      <c r="W628" s="202"/>
      <c r="X628" s="201"/>
      <c r="Y628" s="202"/>
      <c r="Z628" s="202"/>
      <c r="AA628" s="202"/>
      <c r="AB628" s="202"/>
    </row>
    <row r="629" spans="1:28" s="193" customFormat="1" hidden="1" x14ac:dyDescent="0.25">
      <c r="A629" s="191"/>
      <c r="B629" s="191">
        <v>424</v>
      </c>
      <c r="C629" s="194"/>
      <c r="D629" s="196">
        <f t="shared" ref="D629:E629" si="343">SUM(D630+D631+D632+D633)</f>
        <v>0</v>
      </c>
      <c r="E629" s="196">
        <f t="shared" si="343"/>
        <v>0</v>
      </c>
      <c r="F629" s="202">
        <f t="shared" si="340"/>
        <v>0</v>
      </c>
      <c r="G629" s="196"/>
      <c r="H629" s="196">
        <f t="shared" ref="H629:I629" si="344">SUM(H630+H631+H632+H633)</f>
        <v>0</v>
      </c>
      <c r="I629" s="196">
        <f t="shared" si="344"/>
        <v>0</v>
      </c>
      <c r="J629" s="202"/>
      <c r="K629" s="196"/>
      <c r="L629" s="196"/>
      <c r="M629" s="196"/>
      <c r="N629" s="196"/>
      <c r="O629" s="196"/>
      <c r="P629" s="196"/>
      <c r="Q629" s="196"/>
      <c r="R629" s="196"/>
      <c r="S629" s="196"/>
      <c r="T629" s="196"/>
      <c r="U629" s="201"/>
      <c r="V629" s="202"/>
      <c r="W629" s="202"/>
      <c r="X629" s="196"/>
      <c r="Y629" s="202"/>
      <c r="Z629" s="202"/>
      <c r="AA629" s="202"/>
      <c r="AB629" s="202"/>
    </row>
    <row r="630" spans="1:28" s="210" customFormat="1" hidden="1" x14ac:dyDescent="0.25">
      <c r="A630" s="207"/>
      <c r="B630" s="211">
        <v>4241</v>
      </c>
      <c r="C630" s="212" t="s">
        <v>100</v>
      </c>
      <c r="D630" s="201"/>
      <c r="E630" s="201"/>
      <c r="F630" s="202">
        <f t="shared" si="340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2"/>
      <c r="W630" s="202"/>
      <c r="X630" s="201"/>
      <c r="Y630" s="202"/>
      <c r="Z630" s="202"/>
      <c r="AA630" s="202"/>
      <c r="AB630" s="202"/>
    </row>
    <row r="631" spans="1:28" s="210" customFormat="1" hidden="1" x14ac:dyDescent="0.25">
      <c r="A631" s="207"/>
      <c r="B631" s="211">
        <v>4242</v>
      </c>
      <c r="C631" s="213" t="s">
        <v>101</v>
      </c>
      <c r="D631" s="201"/>
      <c r="E631" s="201"/>
      <c r="F631" s="202">
        <f t="shared" si="340"/>
        <v>0</v>
      </c>
      <c r="G631" s="202"/>
      <c r="H631" s="201"/>
      <c r="I631" s="201"/>
      <c r="J631" s="202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2"/>
      <c r="W631" s="202"/>
      <c r="X631" s="201"/>
      <c r="Y631" s="202"/>
      <c r="Z631" s="202"/>
      <c r="AA631" s="202"/>
      <c r="AB631" s="202"/>
    </row>
    <row r="632" spans="1:28" s="210" customFormat="1" hidden="1" x14ac:dyDescent="0.25">
      <c r="A632" s="207"/>
      <c r="B632" s="211">
        <v>4243</v>
      </c>
      <c r="C632" s="213" t="s">
        <v>102</v>
      </c>
      <c r="D632" s="201"/>
      <c r="E632" s="201"/>
      <c r="F632" s="202">
        <f t="shared" si="340"/>
        <v>0</v>
      </c>
      <c r="G632" s="202"/>
      <c r="H632" s="201"/>
      <c r="I632" s="201"/>
      <c r="J632" s="202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2"/>
      <c r="W632" s="202"/>
      <c r="X632" s="201"/>
      <c r="Y632" s="202"/>
      <c r="Z632" s="202"/>
      <c r="AA632" s="202"/>
      <c r="AB632" s="202"/>
    </row>
    <row r="633" spans="1:28" s="210" customFormat="1" hidden="1" x14ac:dyDescent="0.25">
      <c r="A633" s="207"/>
      <c r="B633" s="211">
        <v>4244</v>
      </c>
      <c r="C633" s="213" t="s">
        <v>103</v>
      </c>
      <c r="D633" s="201"/>
      <c r="E633" s="201"/>
      <c r="F633" s="202">
        <f t="shared" si="340"/>
        <v>0</v>
      </c>
      <c r="G633" s="202"/>
      <c r="H633" s="201"/>
      <c r="I633" s="201"/>
      <c r="J633" s="202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196"/>
      <c r="V633" s="202"/>
      <c r="W633" s="202"/>
      <c r="X633" s="201"/>
      <c r="Y633" s="202"/>
      <c r="Z633" s="202"/>
      <c r="AA633" s="202"/>
      <c r="AB633" s="202"/>
    </row>
    <row r="634" spans="1:28" s="193" customFormat="1" hidden="1" x14ac:dyDescent="0.25">
      <c r="A634" s="191"/>
      <c r="B634" s="191">
        <v>426</v>
      </c>
      <c r="C634" s="192"/>
      <c r="D634" s="196">
        <f t="shared" ref="D634:E634" si="345">SUM(D635+D636)</f>
        <v>0</v>
      </c>
      <c r="E634" s="196">
        <f t="shared" si="345"/>
        <v>0</v>
      </c>
      <c r="F634" s="202">
        <f t="shared" si="340"/>
        <v>0</v>
      </c>
      <c r="G634" s="196"/>
      <c r="H634" s="196">
        <f t="shared" ref="H634:I634" si="346">SUM(H635+H636)</f>
        <v>0</v>
      </c>
      <c r="I634" s="196">
        <f t="shared" si="346"/>
        <v>0</v>
      </c>
      <c r="J634" s="202"/>
      <c r="K634" s="196"/>
      <c r="L634" s="196"/>
      <c r="M634" s="196"/>
      <c r="N634" s="196"/>
      <c r="O634" s="196"/>
      <c r="P634" s="196"/>
      <c r="Q634" s="196"/>
      <c r="R634" s="196"/>
      <c r="S634" s="196"/>
      <c r="T634" s="196"/>
      <c r="U634" s="201"/>
      <c r="V634" s="202"/>
      <c r="W634" s="202"/>
      <c r="X634" s="196"/>
      <c r="Y634" s="202"/>
      <c r="Z634" s="202"/>
      <c r="AA634" s="202"/>
      <c r="AB634" s="202"/>
    </row>
    <row r="635" spans="1:28" s="210" customFormat="1" hidden="1" x14ac:dyDescent="0.25">
      <c r="A635" s="207"/>
      <c r="B635" s="208">
        <v>4262</v>
      </c>
      <c r="C635" s="209" t="s">
        <v>104</v>
      </c>
      <c r="D635" s="201"/>
      <c r="E635" s="201"/>
      <c r="F635" s="202">
        <f t="shared" si="340"/>
        <v>0</v>
      </c>
      <c r="G635" s="202"/>
      <c r="H635" s="201"/>
      <c r="I635" s="201"/>
      <c r="J635" s="202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2"/>
      <c r="W635" s="202"/>
      <c r="X635" s="201"/>
      <c r="Y635" s="202"/>
      <c r="Z635" s="202"/>
      <c r="AA635" s="202"/>
      <c r="AB635" s="202"/>
    </row>
    <row r="636" spans="1:28" s="210" customFormat="1" hidden="1" x14ac:dyDescent="0.25">
      <c r="A636" s="207"/>
      <c r="B636" s="208">
        <v>4263</v>
      </c>
      <c r="C636" s="209" t="s">
        <v>105</v>
      </c>
      <c r="D636" s="201"/>
      <c r="E636" s="201"/>
      <c r="F636" s="202">
        <f t="shared" si="340"/>
        <v>0</v>
      </c>
      <c r="G636" s="202"/>
      <c r="H636" s="201"/>
      <c r="I636" s="201"/>
      <c r="J636" s="202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3"/>
      <c r="V636" s="202"/>
      <c r="W636" s="202"/>
      <c r="X636" s="201"/>
      <c r="Y636" s="202"/>
      <c r="Z636" s="202"/>
      <c r="AA636" s="202"/>
      <c r="AB636" s="202"/>
    </row>
    <row r="637" spans="1:28" x14ac:dyDescent="0.25">
      <c r="U637" s="4"/>
    </row>
    <row r="638" spans="1:28" s="7" customFormat="1" x14ac:dyDescent="0.25">
      <c r="B638" s="6"/>
      <c r="C638" s="10" t="s">
        <v>636</v>
      </c>
      <c r="D638" s="4"/>
      <c r="E638" s="4"/>
      <c r="F638" s="202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>
        <v>92906</v>
      </c>
      <c r="U638" s="4"/>
      <c r="V638" s="4">
        <v>92906</v>
      </c>
      <c r="W638" s="202"/>
      <c r="X638" s="4"/>
      <c r="Y638" s="202"/>
      <c r="Z638" s="4">
        <v>92906</v>
      </c>
      <c r="AA638" s="4"/>
      <c r="AB638" s="4"/>
    </row>
    <row r="639" spans="1:28" s="7" customFormat="1" ht="15" x14ac:dyDescent="0.25">
      <c r="B639" s="6">
        <v>3</v>
      </c>
      <c r="C639" s="311" t="s">
        <v>612</v>
      </c>
      <c r="D639" s="4"/>
      <c r="E639" s="4"/>
      <c r="F639" s="202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>
        <v>92906</v>
      </c>
      <c r="U639" s="4"/>
      <c r="V639" s="4">
        <v>92906</v>
      </c>
      <c r="W639" s="202"/>
      <c r="X639" s="4"/>
      <c r="Y639" s="202"/>
      <c r="Z639" s="4">
        <v>92906</v>
      </c>
      <c r="AA639" s="4"/>
      <c r="AB639" s="4"/>
    </row>
    <row r="640" spans="1:28" s="7" customFormat="1" ht="15" hidden="1" x14ac:dyDescent="0.25">
      <c r="B640" s="6">
        <v>31</v>
      </c>
      <c r="C640" s="311" t="s">
        <v>613</v>
      </c>
      <c r="D640" s="4"/>
      <c r="E640" s="4"/>
      <c r="F640" s="202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202"/>
      <c r="X640" s="4"/>
      <c r="Y640" s="202"/>
      <c r="Z640" s="4"/>
      <c r="AA640" s="4"/>
      <c r="AB640" s="4"/>
    </row>
    <row r="641" spans="1:28" s="7" customFormat="1" ht="15" hidden="1" x14ac:dyDescent="0.25">
      <c r="B641" s="6">
        <v>311</v>
      </c>
      <c r="C641" s="311" t="s">
        <v>614</v>
      </c>
      <c r="D641" s="4"/>
      <c r="E641" s="4"/>
      <c r="F641" s="202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201"/>
      <c r="V641" s="4"/>
      <c r="W641" s="202"/>
      <c r="X641" s="4"/>
      <c r="Y641" s="202"/>
      <c r="Z641" s="4"/>
      <c r="AA641" s="4"/>
      <c r="AB641" s="4"/>
    </row>
    <row r="642" spans="1:28" s="203" customFormat="1" hidden="1" x14ac:dyDescent="0.25">
      <c r="A642" s="198"/>
      <c r="B642" s="199" t="s">
        <v>0</v>
      </c>
      <c r="C642" s="200" t="s">
        <v>1</v>
      </c>
      <c r="D642" s="201"/>
      <c r="E642" s="201"/>
      <c r="F642" s="202"/>
      <c r="G642" s="202"/>
      <c r="H642" s="201"/>
      <c r="I642" s="201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2"/>
      <c r="X642" s="201"/>
      <c r="Y642" s="202"/>
      <c r="Z642" s="201"/>
      <c r="AA642" s="201"/>
      <c r="AB642" s="201"/>
    </row>
    <row r="643" spans="1:28" s="203" customFormat="1" hidden="1" x14ac:dyDescent="0.25">
      <c r="A643" s="198"/>
      <c r="B643" s="199"/>
      <c r="C643" s="200"/>
      <c r="D643" s="201"/>
      <c r="E643" s="201"/>
      <c r="F643" s="202"/>
      <c r="G643" s="202"/>
      <c r="H643" s="201"/>
      <c r="I643" s="201"/>
      <c r="J643" s="201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2"/>
      <c r="X643" s="201"/>
      <c r="Y643" s="202"/>
      <c r="Z643" s="201"/>
      <c r="AA643" s="201"/>
      <c r="AB643" s="201"/>
    </row>
    <row r="644" spans="1:28" s="203" customFormat="1" hidden="1" x14ac:dyDescent="0.25">
      <c r="A644" s="198"/>
      <c r="B644" s="199"/>
      <c r="C644" s="200"/>
      <c r="D644" s="201"/>
      <c r="E644" s="201"/>
      <c r="F644" s="202"/>
      <c r="G644" s="202"/>
      <c r="H644" s="201"/>
      <c r="I644" s="201"/>
      <c r="J644" s="201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2"/>
      <c r="X644" s="201"/>
      <c r="Y644" s="202"/>
      <c r="Z644" s="201"/>
      <c r="AA644" s="201"/>
      <c r="AB644" s="201"/>
    </row>
    <row r="645" spans="1:28" s="203" customFormat="1" hidden="1" x14ac:dyDescent="0.25">
      <c r="A645" s="198"/>
      <c r="B645" s="199"/>
      <c r="C645" s="200"/>
      <c r="D645" s="201"/>
      <c r="E645" s="201"/>
      <c r="F645" s="202"/>
      <c r="G645" s="202"/>
      <c r="H645" s="201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189"/>
      <c r="V645" s="201"/>
      <c r="W645" s="202"/>
      <c r="X645" s="201"/>
      <c r="Y645" s="202"/>
      <c r="Z645" s="201"/>
      <c r="AA645" s="201"/>
      <c r="AB645" s="201"/>
    </row>
    <row r="646" spans="1:28" s="190" customFormat="1" hidden="1" x14ac:dyDescent="0.25">
      <c r="A646" s="187"/>
      <c r="B646" s="187"/>
      <c r="C646" s="188"/>
      <c r="D646" s="189"/>
      <c r="E646" s="189"/>
      <c r="F646" s="202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201"/>
      <c r="V646" s="189"/>
      <c r="W646" s="202"/>
      <c r="X646" s="189"/>
      <c r="Y646" s="202"/>
      <c r="Z646" s="189"/>
      <c r="AA646" s="189"/>
      <c r="AB646" s="189"/>
    </row>
    <row r="647" spans="1:28" s="203" customFormat="1" hidden="1" x14ac:dyDescent="0.25">
      <c r="A647" s="198"/>
      <c r="B647" s="199"/>
      <c r="C647" s="200"/>
      <c r="D647" s="201"/>
      <c r="E647" s="201"/>
      <c r="F647" s="202"/>
      <c r="G647" s="202"/>
      <c r="H647" s="201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189"/>
      <c r="V647" s="201"/>
      <c r="W647" s="202"/>
      <c r="X647" s="201"/>
      <c r="Y647" s="202"/>
      <c r="Z647" s="201"/>
      <c r="AA647" s="201"/>
      <c r="AB647" s="201"/>
    </row>
    <row r="648" spans="1:28" s="190" customFormat="1" hidden="1" x14ac:dyDescent="0.25">
      <c r="A648" s="187"/>
      <c r="B648" s="187"/>
      <c r="C648" s="188"/>
      <c r="D648" s="189"/>
      <c r="E648" s="189"/>
      <c r="F648" s="202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201"/>
      <c r="V648" s="189"/>
      <c r="W648" s="202"/>
      <c r="X648" s="189"/>
      <c r="Y648" s="202"/>
      <c r="Z648" s="189"/>
      <c r="AA648" s="189"/>
      <c r="AB648" s="189"/>
    </row>
    <row r="649" spans="1:28" s="203" customFormat="1" hidden="1" x14ac:dyDescent="0.25">
      <c r="A649" s="198"/>
      <c r="B649" s="199"/>
      <c r="C649" s="200"/>
      <c r="D649" s="201"/>
      <c r="E649" s="201"/>
      <c r="F649" s="202"/>
      <c r="G649" s="202"/>
      <c r="H649" s="201"/>
      <c r="I649" s="201"/>
      <c r="J649" s="201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1"/>
      <c r="W649" s="202"/>
      <c r="X649" s="201"/>
      <c r="Y649" s="202"/>
      <c r="Z649" s="201"/>
      <c r="AA649" s="201"/>
      <c r="AB649" s="201"/>
    </row>
    <row r="650" spans="1:28" s="203" customFormat="1" hidden="1" x14ac:dyDescent="0.25">
      <c r="A650" s="198"/>
      <c r="B650" s="199"/>
      <c r="C650" s="200"/>
      <c r="D650" s="201"/>
      <c r="E650" s="201"/>
      <c r="F650" s="202"/>
      <c r="G650" s="202"/>
      <c r="H650" s="201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2"/>
      <c r="X650" s="201"/>
      <c r="Y650" s="202"/>
      <c r="Z650" s="201"/>
      <c r="AA650" s="201"/>
      <c r="AB650" s="201"/>
    </row>
    <row r="651" spans="1:28" s="203" customFormat="1" ht="12.75" hidden="1" customHeight="1" x14ac:dyDescent="0.25">
      <c r="A651" s="198"/>
      <c r="B651" s="199"/>
      <c r="C651" s="200"/>
      <c r="D651" s="201"/>
      <c r="E651" s="201"/>
      <c r="F651" s="202"/>
      <c r="G651" s="202"/>
      <c r="H651" s="201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189"/>
      <c r="V651" s="201"/>
      <c r="W651" s="202"/>
      <c r="X651" s="201"/>
      <c r="Y651" s="202"/>
      <c r="Z651" s="201"/>
      <c r="AA651" s="201"/>
      <c r="AB651" s="201"/>
    </row>
    <row r="652" spans="1:28" s="190" customFormat="1" ht="12.75" customHeight="1" x14ac:dyDescent="0.25">
      <c r="A652" s="187"/>
      <c r="B652" s="6">
        <v>31</v>
      </c>
      <c r="C652" s="311" t="s">
        <v>613</v>
      </c>
      <c r="D652" s="189"/>
      <c r="E652" s="189"/>
      <c r="F652" s="202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>
        <v>47280</v>
      </c>
      <c r="U652" s="189"/>
      <c r="V652" s="189">
        <v>47280</v>
      </c>
      <c r="W652" s="202"/>
      <c r="X652" s="189"/>
      <c r="Y652" s="202"/>
      <c r="Z652" s="189">
        <v>47280</v>
      </c>
      <c r="AA652" s="189"/>
      <c r="AB652" s="189"/>
    </row>
    <row r="653" spans="1:28" s="190" customFormat="1" ht="12.75" hidden="1" customHeight="1" x14ac:dyDescent="0.25">
      <c r="A653" s="187"/>
      <c r="B653" s="6">
        <v>311</v>
      </c>
      <c r="C653" s="311" t="s">
        <v>614</v>
      </c>
      <c r="D653" s="189"/>
      <c r="E653" s="189"/>
      <c r="F653" s="202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201"/>
      <c r="V653" s="189"/>
      <c r="W653" s="202"/>
      <c r="X653" s="189"/>
      <c r="Y653" s="202"/>
      <c r="Z653" s="189"/>
      <c r="AA653" s="189"/>
      <c r="AB653" s="189"/>
    </row>
    <row r="654" spans="1:28" s="203" customFormat="1" hidden="1" x14ac:dyDescent="0.25">
      <c r="A654" s="198"/>
      <c r="B654" s="199"/>
      <c r="C654" s="200"/>
      <c r="D654" s="201"/>
      <c r="E654" s="201"/>
      <c r="F654" s="202"/>
      <c r="G654" s="202"/>
      <c r="H654" s="201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2"/>
      <c r="X654" s="201"/>
      <c r="Y654" s="202"/>
      <c r="Z654" s="201"/>
      <c r="AA654" s="201"/>
      <c r="AB654" s="201"/>
    </row>
    <row r="655" spans="1:28" s="203" customFormat="1" hidden="1" x14ac:dyDescent="0.25">
      <c r="A655" s="198"/>
      <c r="B655" s="199"/>
      <c r="C655" s="200"/>
      <c r="D655" s="201"/>
      <c r="E655" s="201"/>
      <c r="F655" s="202"/>
      <c r="G655" s="202"/>
      <c r="H655" s="201"/>
      <c r="I655" s="201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2"/>
      <c r="X655" s="201"/>
      <c r="Y655" s="202"/>
      <c r="Z655" s="201"/>
      <c r="AA655" s="201"/>
      <c r="AB655" s="201"/>
    </row>
    <row r="656" spans="1:28" s="203" customFormat="1" hidden="1" x14ac:dyDescent="0.25">
      <c r="A656" s="198"/>
      <c r="B656" s="199"/>
      <c r="C656" s="200"/>
      <c r="D656" s="201"/>
      <c r="E656" s="201"/>
      <c r="F656" s="202"/>
      <c r="G656" s="202"/>
      <c r="H656" s="201"/>
      <c r="I656" s="201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2"/>
      <c r="X656" s="201"/>
      <c r="Y656" s="202"/>
      <c r="Z656" s="201"/>
      <c r="AA656" s="201"/>
      <c r="AB656" s="201"/>
    </row>
    <row r="657" spans="1:28" s="203" customFormat="1" hidden="1" x14ac:dyDescent="0.25">
      <c r="A657" s="198"/>
      <c r="B657" s="198"/>
      <c r="C657" s="200"/>
      <c r="D657" s="201"/>
      <c r="E657" s="201"/>
      <c r="F657" s="202"/>
      <c r="G657" s="202"/>
      <c r="H657" s="201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189"/>
      <c r="V657" s="201"/>
      <c r="W657" s="202"/>
      <c r="X657" s="201"/>
      <c r="Y657" s="202"/>
      <c r="Z657" s="201"/>
      <c r="AA657" s="201"/>
      <c r="AB657" s="201"/>
    </row>
    <row r="658" spans="1:28" s="190" customFormat="1" ht="15" x14ac:dyDescent="0.25">
      <c r="A658" s="187"/>
      <c r="B658" s="6">
        <v>311</v>
      </c>
      <c r="C658" s="311" t="s">
        <v>614</v>
      </c>
      <c r="D658" s="189"/>
      <c r="E658" s="189"/>
      <c r="F658" s="202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>
        <v>47280</v>
      </c>
      <c r="U658" s="201"/>
      <c r="V658" s="189">
        <v>47280</v>
      </c>
      <c r="W658" s="202"/>
      <c r="X658" s="189"/>
      <c r="Y658" s="202"/>
      <c r="Z658" s="189">
        <v>47280</v>
      </c>
      <c r="AA658" s="189"/>
      <c r="AB658" s="189"/>
    </row>
    <row r="659" spans="1:28" s="203" customFormat="1" hidden="1" x14ac:dyDescent="0.25">
      <c r="A659" s="198"/>
      <c r="B659" s="199"/>
      <c r="C659" s="200"/>
      <c r="D659" s="201"/>
      <c r="E659" s="201"/>
      <c r="F659" s="202"/>
      <c r="G659" s="202"/>
      <c r="H659" s="201"/>
      <c r="I659" s="201"/>
      <c r="J659" s="202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2"/>
      <c r="X659" s="201"/>
      <c r="Y659" s="202"/>
      <c r="Z659" s="201"/>
      <c r="AA659" s="201"/>
      <c r="AB659" s="201"/>
    </row>
    <row r="660" spans="1:28" s="203" customFormat="1" x14ac:dyDescent="0.25">
      <c r="A660" s="198"/>
      <c r="B660" s="199" t="s">
        <v>0</v>
      </c>
      <c r="C660" s="200" t="s">
        <v>1</v>
      </c>
      <c r="D660" s="201"/>
      <c r="E660" s="201"/>
      <c r="F660" s="202"/>
      <c r="G660" s="202"/>
      <c r="H660" s="201"/>
      <c r="I660" s="201"/>
      <c r="J660" s="202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>
        <v>32000</v>
      </c>
      <c r="U660" s="201"/>
      <c r="V660" s="201">
        <v>32000</v>
      </c>
      <c r="W660" s="202"/>
      <c r="X660" s="201"/>
      <c r="Y660" s="202"/>
      <c r="Z660" s="201">
        <v>32000</v>
      </c>
      <c r="AA660" s="201"/>
      <c r="AB660" s="201"/>
    </row>
    <row r="661" spans="1:28" s="203" customFormat="1" hidden="1" x14ac:dyDescent="0.25">
      <c r="A661" s="198"/>
      <c r="B661" s="199"/>
      <c r="C661" s="200"/>
      <c r="D661" s="201"/>
      <c r="E661" s="201"/>
      <c r="F661" s="202"/>
      <c r="G661" s="202"/>
      <c r="H661" s="201"/>
      <c r="I661" s="201"/>
      <c r="J661" s="202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2"/>
      <c r="X661" s="201"/>
      <c r="Y661" s="202"/>
      <c r="Z661" s="201"/>
      <c r="AA661" s="201"/>
      <c r="AB661" s="201"/>
    </row>
    <row r="662" spans="1:28" s="203" customFormat="1" hidden="1" x14ac:dyDescent="0.25">
      <c r="A662" s="198"/>
      <c r="B662" s="199"/>
      <c r="C662" s="200"/>
      <c r="D662" s="201"/>
      <c r="E662" s="201"/>
      <c r="F662" s="202"/>
      <c r="G662" s="202"/>
      <c r="H662" s="201"/>
      <c r="I662" s="201"/>
      <c r="J662" s="202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2"/>
      <c r="X662" s="201"/>
      <c r="Y662" s="202"/>
      <c r="Z662" s="201"/>
      <c r="AA662" s="201"/>
      <c r="AB662" s="201"/>
    </row>
    <row r="663" spans="1:28" s="203" customFormat="1" hidden="1" x14ac:dyDescent="0.25">
      <c r="A663" s="198"/>
      <c r="B663" s="199"/>
      <c r="C663" s="200"/>
      <c r="D663" s="201"/>
      <c r="E663" s="201"/>
      <c r="F663" s="202"/>
      <c r="G663" s="202"/>
      <c r="H663" s="201"/>
      <c r="I663" s="201"/>
      <c r="J663" s="202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1"/>
      <c r="V663" s="201"/>
      <c r="W663" s="202"/>
      <c r="X663" s="201"/>
      <c r="Y663" s="202"/>
      <c r="Z663" s="201"/>
      <c r="AA663" s="201"/>
      <c r="AB663" s="201"/>
    </row>
    <row r="664" spans="1:28" s="203" customFormat="1" hidden="1" x14ac:dyDescent="0.25">
      <c r="A664" s="198"/>
      <c r="B664" s="205"/>
      <c r="C664" s="200"/>
      <c r="D664" s="201"/>
      <c r="E664" s="201"/>
      <c r="F664" s="202"/>
      <c r="G664" s="202"/>
      <c r="H664" s="201"/>
      <c r="I664" s="201"/>
      <c r="J664" s="202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189"/>
      <c r="V664" s="201"/>
      <c r="W664" s="202"/>
      <c r="X664" s="201"/>
      <c r="Y664" s="202"/>
      <c r="Z664" s="201"/>
      <c r="AA664" s="201"/>
      <c r="AB664" s="201"/>
    </row>
    <row r="665" spans="1:28" s="190" customFormat="1" ht="15" x14ac:dyDescent="0.25">
      <c r="A665" s="187"/>
      <c r="B665" s="187">
        <v>312</v>
      </c>
      <c r="C665" s="312" t="s">
        <v>9</v>
      </c>
      <c r="D665" s="189"/>
      <c r="E665" s="189"/>
      <c r="F665" s="202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>
        <v>10000</v>
      </c>
      <c r="U665" s="201"/>
      <c r="V665" s="189">
        <v>10000</v>
      </c>
      <c r="W665" s="189">
        <v>10000</v>
      </c>
      <c r="X665" s="189">
        <v>10000</v>
      </c>
      <c r="Y665" s="189">
        <v>10000</v>
      </c>
      <c r="Z665" s="189">
        <v>10000</v>
      </c>
      <c r="AA665" s="189"/>
      <c r="AB665" s="189"/>
    </row>
    <row r="666" spans="1:28" s="203" customFormat="1" hidden="1" x14ac:dyDescent="0.25">
      <c r="A666" s="198"/>
      <c r="B666" s="199"/>
      <c r="C666" s="200"/>
      <c r="D666" s="201"/>
      <c r="E666" s="201"/>
      <c r="F666" s="202"/>
      <c r="G666" s="202"/>
      <c r="H666" s="201"/>
      <c r="I666" s="201"/>
      <c r="J666" s="202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</row>
    <row r="667" spans="1:28" s="203" customFormat="1" hidden="1" x14ac:dyDescent="0.25">
      <c r="A667" s="198"/>
      <c r="B667" s="199"/>
      <c r="C667" s="200"/>
      <c r="D667" s="201"/>
      <c r="E667" s="201"/>
      <c r="F667" s="202"/>
      <c r="G667" s="202"/>
      <c r="H667" s="201"/>
      <c r="I667" s="201"/>
      <c r="J667" s="202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</row>
    <row r="668" spans="1:28" s="203" customFormat="1" hidden="1" x14ac:dyDescent="0.25">
      <c r="A668" s="198"/>
      <c r="B668" s="199"/>
      <c r="C668" s="200"/>
      <c r="D668" s="201"/>
      <c r="E668" s="201"/>
      <c r="F668" s="202"/>
      <c r="G668" s="202"/>
      <c r="H668" s="201"/>
      <c r="I668" s="201"/>
      <c r="J668" s="202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</row>
    <row r="669" spans="1:28" s="203" customFormat="1" hidden="1" x14ac:dyDescent="0.25">
      <c r="A669" s="198"/>
      <c r="B669" s="199"/>
      <c r="C669" s="200"/>
      <c r="D669" s="201"/>
      <c r="E669" s="201"/>
      <c r="F669" s="202"/>
      <c r="G669" s="202"/>
      <c r="H669" s="201"/>
      <c r="I669" s="201"/>
      <c r="J669" s="202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  <c r="AB669" s="201"/>
    </row>
    <row r="670" spans="1:28" s="203" customFormat="1" hidden="1" x14ac:dyDescent="0.25">
      <c r="A670" s="198"/>
      <c r="B670" s="199"/>
      <c r="C670" s="200"/>
      <c r="D670" s="201"/>
      <c r="E670" s="201"/>
      <c r="F670" s="202"/>
      <c r="G670" s="202"/>
      <c r="H670" s="201"/>
      <c r="I670" s="201"/>
      <c r="J670" s="202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201"/>
      <c r="AB670" s="201"/>
    </row>
    <row r="671" spans="1:28" s="203" customFormat="1" hidden="1" x14ac:dyDescent="0.25">
      <c r="A671" s="198"/>
      <c r="B671" s="199"/>
      <c r="C671" s="200"/>
      <c r="D671" s="201"/>
      <c r="E671" s="201"/>
      <c r="F671" s="202"/>
      <c r="G671" s="202"/>
      <c r="H671" s="201"/>
      <c r="I671" s="201"/>
      <c r="J671" s="202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201"/>
      <c r="AB671" s="201"/>
    </row>
    <row r="672" spans="1:28" s="203" customFormat="1" hidden="1" x14ac:dyDescent="0.25">
      <c r="A672" s="198"/>
      <c r="B672" s="199"/>
      <c r="C672" s="200"/>
      <c r="D672" s="201"/>
      <c r="E672" s="201"/>
      <c r="F672" s="202"/>
      <c r="G672" s="202"/>
      <c r="H672" s="201"/>
      <c r="I672" s="201"/>
      <c r="J672" s="202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  <c r="AB672" s="201"/>
    </row>
    <row r="673" spans="1:29" s="203" customFormat="1" hidden="1" x14ac:dyDescent="0.25">
      <c r="A673" s="198"/>
      <c r="B673" s="199"/>
      <c r="C673" s="200"/>
      <c r="D673" s="201"/>
      <c r="E673" s="201"/>
      <c r="F673" s="202"/>
      <c r="G673" s="202"/>
      <c r="H673" s="201"/>
      <c r="I673" s="201"/>
      <c r="J673" s="202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201"/>
      <c r="AB673" s="201"/>
    </row>
    <row r="674" spans="1:29" s="203" customFormat="1" x14ac:dyDescent="0.25">
      <c r="A674" s="198"/>
      <c r="B674" s="199" t="s">
        <v>8</v>
      </c>
      <c r="C674" s="200" t="s">
        <v>9</v>
      </c>
      <c r="D674" s="201"/>
      <c r="E674" s="201"/>
      <c r="F674" s="202"/>
      <c r="G674" s="202"/>
      <c r="H674" s="201"/>
      <c r="I674" s="189"/>
      <c r="J674" s="189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>
        <v>10000</v>
      </c>
      <c r="U674" s="189"/>
      <c r="V674" s="201">
        <v>10000</v>
      </c>
      <c r="W674" s="201">
        <v>10000</v>
      </c>
      <c r="X674" s="201">
        <v>10000</v>
      </c>
      <c r="Y674" s="201">
        <v>10000</v>
      </c>
      <c r="Z674" s="201">
        <v>10000</v>
      </c>
      <c r="AA674" s="189"/>
      <c r="AB674" s="189"/>
      <c r="AC674" s="189"/>
    </row>
    <row r="675" spans="1:29" s="190" customFormat="1" ht="15" hidden="1" x14ac:dyDescent="0.25">
      <c r="A675" s="187"/>
      <c r="B675" s="187"/>
      <c r="C675" s="313"/>
      <c r="D675" s="189"/>
      <c r="E675" s="189"/>
      <c r="F675" s="202"/>
      <c r="G675" s="189"/>
      <c r="H675" s="189"/>
      <c r="I675" s="189"/>
      <c r="J675" s="202"/>
      <c r="K675" s="189">
        <f t="shared" ref="K675:X675" si="347">SUM(K676)</f>
        <v>0</v>
      </c>
      <c r="L675" s="189">
        <f t="shared" si="347"/>
        <v>0</v>
      </c>
      <c r="M675" s="189"/>
      <c r="N675" s="189">
        <f t="shared" si="347"/>
        <v>0</v>
      </c>
      <c r="O675" s="189">
        <f t="shared" si="347"/>
        <v>0</v>
      </c>
      <c r="P675" s="189">
        <f t="shared" si="347"/>
        <v>0</v>
      </c>
      <c r="Q675" s="189">
        <f t="shared" si="347"/>
        <v>0</v>
      </c>
      <c r="R675" s="189">
        <f t="shared" si="347"/>
        <v>0</v>
      </c>
      <c r="S675" s="189">
        <f t="shared" si="347"/>
        <v>0</v>
      </c>
      <c r="T675" s="189"/>
      <c r="U675" s="201"/>
      <c r="V675" s="189"/>
      <c r="W675" s="202">
        <f t="shared" ref="W675:W701" si="348">SUM(J675+V675)</f>
        <v>0</v>
      </c>
      <c r="X675" s="189">
        <f t="shared" si="347"/>
        <v>0</v>
      </c>
      <c r="Y675" s="202">
        <f t="shared" ref="Y675:Y701" si="349">SUM(W675:X675)</f>
        <v>0</v>
      </c>
      <c r="Z675" s="189"/>
      <c r="AA675" s="189"/>
      <c r="AB675" s="189"/>
    </row>
    <row r="676" spans="1:29" s="203" customFormat="1" ht="15" hidden="1" x14ac:dyDescent="0.25">
      <c r="A676" s="198"/>
      <c r="B676" s="204"/>
      <c r="C676" s="313"/>
      <c r="D676" s="201"/>
      <c r="E676" s="201"/>
      <c r="F676" s="202"/>
      <c r="G676" s="202"/>
      <c r="H676" s="201"/>
      <c r="I676" s="201"/>
      <c r="J676" s="202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189">
        <f t="shared" ref="K676:U677" si="350">SUM(U677+U678+U679+U680+U681+U682+U683)</f>
        <v>0</v>
      </c>
      <c r="V676" s="201"/>
      <c r="W676" s="202">
        <f t="shared" si="348"/>
        <v>0</v>
      </c>
      <c r="X676" s="201"/>
      <c r="Y676" s="202">
        <f t="shared" si="349"/>
        <v>0</v>
      </c>
      <c r="Z676" s="201"/>
      <c r="AA676" s="201"/>
      <c r="AB676" s="201"/>
    </row>
    <row r="677" spans="1:29" s="190" customFormat="1" ht="15" hidden="1" x14ac:dyDescent="0.25">
      <c r="A677" s="187"/>
      <c r="B677" s="195"/>
      <c r="C677" s="314"/>
      <c r="D677" s="189"/>
      <c r="E677" s="189"/>
      <c r="F677" s="202"/>
      <c r="G677" s="189"/>
      <c r="H677" s="189"/>
      <c r="I677" s="189"/>
      <c r="J677" s="202"/>
      <c r="K677" s="189">
        <f t="shared" si="350"/>
        <v>0</v>
      </c>
      <c r="L677" s="189">
        <f t="shared" si="350"/>
        <v>0</v>
      </c>
      <c r="M677" s="189"/>
      <c r="N677" s="189">
        <f t="shared" si="350"/>
        <v>0</v>
      </c>
      <c r="O677" s="189">
        <f t="shared" si="350"/>
        <v>0</v>
      </c>
      <c r="P677" s="189">
        <f t="shared" si="350"/>
        <v>0</v>
      </c>
      <c r="Q677" s="189">
        <f t="shared" si="350"/>
        <v>0</v>
      </c>
      <c r="R677" s="189">
        <f t="shared" si="350"/>
        <v>0</v>
      </c>
      <c r="S677" s="189">
        <f t="shared" si="350"/>
        <v>0</v>
      </c>
      <c r="T677" s="189"/>
      <c r="U677" s="201"/>
      <c r="V677" s="189"/>
      <c r="W677" s="202">
        <f t="shared" si="348"/>
        <v>0</v>
      </c>
      <c r="X677" s="189">
        <f t="shared" ref="X677" si="351">SUM(X678+X679+X680+X681+X682+X683+X684)</f>
        <v>0</v>
      </c>
      <c r="Y677" s="202">
        <f t="shared" si="349"/>
        <v>0</v>
      </c>
      <c r="Z677" s="189"/>
      <c r="AA677" s="189"/>
      <c r="AB677" s="189"/>
    </row>
    <row r="678" spans="1:29" s="203" customFormat="1" ht="12.75" hidden="1" customHeight="1" x14ac:dyDescent="0.25">
      <c r="A678" s="198"/>
      <c r="B678" s="199"/>
      <c r="C678" s="200"/>
      <c r="D678" s="201"/>
      <c r="E678" s="201"/>
      <c r="F678" s="202"/>
      <c r="G678" s="202"/>
      <c r="H678" s="201"/>
      <c r="I678" s="201"/>
      <c r="J678" s="202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2">
        <f t="shared" si="348"/>
        <v>0</v>
      </c>
      <c r="X678" s="201"/>
      <c r="Y678" s="202">
        <f t="shared" si="349"/>
        <v>0</v>
      </c>
      <c r="Z678" s="201"/>
      <c r="AA678" s="201"/>
      <c r="AB678" s="201"/>
    </row>
    <row r="679" spans="1:29" s="203" customFormat="1" hidden="1" x14ac:dyDescent="0.25">
      <c r="A679" s="198"/>
      <c r="B679" s="199"/>
      <c r="C679" s="200"/>
      <c r="D679" s="201"/>
      <c r="E679" s="201"/>
      <c r="F679" s="202"/>
      <c r="G679" s="202"/>
      <c r="H679" s="201"/>
      <c r="I679" s="201"/>
      <c r="J679" s="202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2">
        <f t="shared" si="348"/>
        <v>0</v>
      </c>
      <c r="X679" s="201"/>
      <c r="Y679" s="202">
        <f t="shared" si="349"/>
        <v>0</v>
      </c>
      <c r="Z679" s="201"/>
      <c r="AA679" s="201"/>
      <c r="AB679" s="201"/>
    </row>
    <row r="680" spans="1:29" s="203" customFormat="1" hidden="1" x14ac:dyDescent="0.25">
      <c r="A680" s="198"/>
      <c r="B680" s="199"/>
      <c r="C680" s="200"/>
      <c r="D680" s="201"/>
      <c r="E680" s="201"/>
      <c r="F680" s="202"/>
      <c r="G680" s="202"/>
      <c r="H680" s="201"/>
      <c r="I680" s="201"/>
      <c r="J680" s="202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2">
        <f t="shared" si="348"/>
        <v>0</v>
      </c>
      <c r="X680" s="201"/>
      <c r="Y680" s="202">
        <f t="shared" si="349"/>
        <v>0</v>
      </c>
      <c r="Z680" s="201"/>
      <c r="AA680" s="201"/>
      <c r="AB680" s="201"/>
    </row>
    <row r="681" spans="1:29" s="203" customFormat="1" hidden="1" x14ac:dyDescent="0.25">
      <c r="A681" s="198"/>
      <c r="B681" s="199"/>
      <c r="C681" s="200"/>
      <c r="D681" s="201"/>
      <c r="E681" s="201"/>
      <c r="F681" s="202"/>
      <c r="G681" s="202"/>
      <c r="H681" s="201"/>
      <c r="I681" s="201"/>
      <c r="J681" s="202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1"/>
      <c r="V681" s="201"/>
      <c r="W681" s="202">
        <f t="shared" si="348"/>
        <v>0</v>
      </c>
      <c r="X681" s="201"/>
      <c r="Y681" s="202">
        <f t="shared" si="349"/>
        <v>0</v>
      </c>
      <c r="Z681" s="201"/>
      <c r="AA681" s="201"/>
      <c r="AB681" s="201"/>
    </row>
    <row r="682" spans="1:29" s="203" customFormat="1" hidden="1" x14ac:dyDescent="0.25">
      <c r="A682" s="198"/>
      <c r="B682" s="198"/>
      <c r="C682" s="200"/>
      <c r="D682" s="201"/>
      <c r="E682" s="201"/>
      <c r="F682" s="202"/>
      <c r="G682" s="202"/>
      <c r="H682" s="201"/>
      <c r="I682" s="201"/>
      <c r="J682" s="202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2">
        <f t="shared" si="348"/>
        <v>0</v>
      </c>
      <c r="X682" s="201"/>
      <c r="Y682" s="202">
        <f t="shared" si="349"/>
        <v>0</v>
      </c>
      <c r="Z682" s="201"/>
      <c r="AA682" s="201"/>
      <c r="AB682" s="201"/>
    </row>
    <row r="683" spans="1:29" s="203" customFormat="1" hidden="1" x14ac:dyDescent="0.25">
      <c r="A683" s="198"/>
      <c r="B683" s="198"/>
      <c r="C683" s="206"/>
      <c r="D683" s="201"/>
      <c r="E683" s="201"/>
      <c r="F683" s="202"/>
      <c r="G683" s="202"/>
      <c r="H683" s="201"/>
      <c r="I683" s="201"/>
      <c r="J683" s="202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2">
        <f t="shared" si="348"/>
        <v>0</v>
      </c>
      <c r="X683" s="201"/>
      <c r="Y683" s="202">
        <f t="shared" si="349"/>
        <v>0</v>
      </c>
      <c r="Z683" s="201"/>
      <c r="AA683" s="201"/>
      <c r="AB683" s="201"/>
    </row>
    <row r="684" spans="1:29" s="203" customFormat="1" hidden="1" x14ac:dyDescent="0.25">
      <c r="A684" s="198"/>
      <c r="B684" s="199"/>
      <c r="C684" s="200"/>
      <c r="D684" s="201"/>
      <c r="E684" s="201"/>
      <c r="F684" s="202"/>
      <c r="G684" s="202"/>
      <c r="H684" s="201"/>
      <c r="I684" s="201"/>
      <c r="J684" s="202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189">
        <f t="shared" ref="K684:U685" si="352">SUM(U685+U690)</f>
        <v>0</v>
      </c>
      <c r="V684" s="201"/>
      <c r="W684" s="202">
        <f t="shared" si="348"/>
        <v>0</v>
      </c>
      <c r="X684" s="201"/>
      <c r="Y684" s="202">
        <f t="shared" si="349"/>
        <v>0</v>
      </c>
      <c r="Z684" s="201"/>
      <c r="AA684" s="201"/>
      <c r="AB684" s="201"/>
    </row>
    <row r="685" spans="1:29" s="190" customFormat="1" hidden="1" x14ac:dyDescent="0.25">
      <c r="A685" s="6"/>
      <c r="B685" s="187"/>
      <c r="C685" s="188"/>
      <c r="D685" s="189"/>
      <c r="E685" s="189"/>
      <c r="F685" s="202"/>
      <c r="G685" s="189"/>
      <c r="H685" s="189"/>
      <c r="I685" s="189"/>
      <c r="J685" s="202"/>
      <c r="K685" s="189">
        <f t="shared" si="352"/>
        <v>0</v>
      </c>
      <c r="L685" s="189">
        <f t="shared" si="352"/>
        <v>0</v>
      </c>
      <c r="M685" s="189"/>
      <c r="N685" s="189">
        <f t="shared" si="352"/>
        <v>0</v>
      </c>
      <c r="O685" s="189">
        <f t="shared" si="352"/>
        <v>0</v>
      </c>
      <c r="P685" s="189">
        <f t="shared" si="352"/>
        <v>0</v>
      </c>
      <c r="Q685" s="189">
        <f t="shared" si="352"/>
        <v>0</v>
      </c>
      <c r="R685" s="189">
        <f t="shared" si="352"/>
        <v>0</v>
      </c>
      <c r="S685" s="189">
        <f t="shared" si="352"/>
        <v>0</v>
      </c>
      <c r="T685" s="189"/>
      <c r="U685" s="189">
        <f t="shared" ref="K685:U686" si="353">SUM(U686+U687+U688+U689)</f>
        <v>0</v>
      </c>
      <c r="V685" s="189"/>
      <c r="W685" s="202">
        <f t="shared" si="348"/>
        <v>0</v>
      </c>
      <c r="X685" s="189">
        <f t="shared" ref="X685" si="354">SUM(X686+X691)</f>
        <v>0</v>
      </c>
      <c r="Y685" s="202">
        <f t="shared" si="349"/>
        <v>0</v>
      </c>
      <c r="Z685" s="189"/>
      <c r="AA685" s="189"/>
      <c r="AB685" s="189"/>
    </row>
    <row r="686" spans="1:29" s="190" customFormat="1" hidden="1" x14ac:dyDescent="0.25">
      <c r="A686" s="187"/>
      <c r="B686" s="187"/>
      <c r="C686" s="188"/>
      <c r="D686" s="189"/>
      <c r="E686" s="189"/>
      <c r="F686" s="202"/>
      <c r="G686" s="189"/>
      <c r="H686" s="189"/>
      <c r="I686" s="189"/>
      <c r="J686" s="202"/>
      <c r="K686" s="189">
        <f t="shared" si="353"/>
        <v>0</v>
      </c>
      <c r="L686" s="189">
        <f t="shared" si="353"/>
        <v>0</v>
      </c>
      <c r="M686" s="189"/>
      <c r="N686" s="189">
        <f t="shared" si="353"/>
        <v>0</v>
      </c>
      <c r="O686" s="189">
        <f t="shared" si="353"/>
        <v>0</v>
      </c>
      <c r="P686" s="189">
        <f t="shared" si="353"/>
        <v>0</v>
      </c>
      <c r="Q686" s="189">
        <f t="shared" si="353"/>
        <v>0</v>
      </c>
      <c r="R686" s="189">
        <f t="shared" si="353"/>
        <v>0</v>
      </c>
      <c r="S686" s="189">
        <f t="shared" si="353"/>
        <v>0</v>
      </c>
      <c r="T686" s="189"/>
      <c r="U686" s="201"/>
      <c r="V686" s="189"/>
      <c r="W686" s="202">
        <f t="shared" si="348"/>
        <v>0</v>
      </c>
      <c r="X686" s="189">
        <f t="shared" ref="X686" si="355">SUM(X687+X688+X689+X690)</f>
        <v>0</v>
      </c>
      <c r="Y686" s="202">
        <f t="shared" si="349"/>
        <v>0</v>
      </c>
      <c r="Z686" s="189"/>
      <c r="AA686" s="189"/>
      <c r="AB686" s="189"/>
    </row>
    <row r="687" spans="1:29" s="203" customFormat="1" ht="27.75" hidden="1" customHeight="1" x14ac:dyDescent="0.25">
      <c r="A687" s="198"/>
      <c r="B687" s="199"/>
      <c r="C687" s="200"/>
      <c r="D687" s="201"/>
      <c r="E687" s="201"/>
      <c r="F687" s="202"/>
      <c r="G687" s="202"/>
      <c r="H687" s="201"/>
      <c r="I687" s="201"/>
      <c r="J687" s="202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1"/>
      <c r="V687" s="201"/>
      <c r="W687" s="202">
        <f t="shared" si="348"/>
        <v>0</v>
      </c>
      <c r="X687" s="201"/>
      <c r="Y687" s="202">
        <f t="shared" si="349"/>
        <v>0</v>
      </c>
      <c r="Z687" s="201"/>
      <c r="AA687" s="201"/>
      <c r="AB687" s="201"/>
    </row>
    <row r="688" spans="1:29" s="203" customFormat="1" hidden="1" x14ac:dyDescent="0.25">
      <c r="A688" s="198"/>
      <c r="B688" s="198"/>
      <c r="C688" s="200"/>
      <c r="D688" s="201"/>
      <c r="E688" s="201"/>
      <c r="F688" s="202"/>
      <c r="G688" s="202"/>
      <c r="H688" s="201"/>
      <c r="I688" s="201"/>
      <c r="J688" s="202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2">
        <f t="shared" si="348"/>
        <v>0</v>
      </c>
      <c r="X688" s="201"/>
      <c r="Y688" s="202">
        <f t="shared" si="349"/>
        <v>0</v>
      </c>
      <c r="Z688" s="201"/>
      <c r="AA688" s="201"/>
      <c r="AB688" s="201"/>
    </row>
    <row r="689" spans="1:28" s="203" customFormat="1" hidden="1" x14ac:dyDescent="0.25">
      <c r="A689" s="198"/>
      <c r="B689" s="198"/>
      <c r="C689" s="200"/>
      <c r="D689" s="201"/>
      <c r="E689" s="201"/>
      <c r="F689" s="202"/>
      <c r="G689" s="202"/>
      <c r="H689" s="201"/>
      <c r="I689" s="201"/>
      <c r="J689" s="202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1"/>
      <c r="V689" s="201"/>
      <c r="W689" s="202">
        <f t="shared" si="348"/>
        <v>0</v>
      </c>
      <c r="X689" s="201"/>
      <c r="Y689" s="202">
        <f t="shared" si="349"/>
        <v>0</v>
      </c>
      <c r="Z689" s="201"/>
      <c r="AA689" s="201"/>
      <c r="AB689" s="201"/>
    </row>
    <row r="690" spans="1:28" s="203" customFormat="1" hidden="1" x14ac:dyDescent="0.25">
      <c r="A690" s="198"/>
      <c r="B690" s="198"/>
      <c r="C690" s="200"/>
      <c r="D690" s="201"/>
      <c r="E690" s="201"/>
      <c r="F690" s="202"/>
      <c r="G690" s="202"/>
      <c r="H690" s="201"/>
      <c r="I690" s="201"/>
      <c r="J690" s="202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189">
        <f t="shared" ref="K690:U691" si="356">SUM(U691+U692+U693+U694)</f>
        <v>0</v>
      </c>
      <c r="V690" s="201"/>
      <c r="W690" s="202">
        <f t="shared" si="348"/>
        <v>0</v>
      </c>
      <c r="X690" s="201"/>
      <c r="Y690" s="202">
        <f t="shared" si="349"/>
        <v>0</v>
      </c>
      <c r="Z690" s="201"/>
      <c r="AA690" s="201"/>
      <c r="AB690" s="201"/>
    </row>
    <row r="691" spans="1:28" s="190" customFormat="1" hidden="1" x14ac:dyDescent="0.25">
      <c r="A691" s="187"/>
      <c r="B691" s="187"/>
      <c r="C691" s="188"/>
      <c r="D691" s="189"/>
      <c r="E691" s="189"/>
      <c r="F691" s="202"/>
      <c r="G691" s="189"/>
      <c r="H691" s="189"/>
      <c r="I691" s="189"/>
      <c r="J691" s="202"/>
      <c r="K691" s="189">
        <f t="shared" si="356"/>
        <v>0</v>
      </c>
      <c r="L691" s="189">
        <f t="shared" si="356"/>
        <v>0</v>
      </c>
      <c r="M691" s="189"/>
      <c r="N691" s="189">
        <f t="shared" si="356"/>
        <v>0</v>
      </c>
      <c r="O691" s="189">
        <f t="shared" si="356"/>
        <v>0</v>
      </c>
      <c r="P691" s="189">
        <f t="shared" si="356"/>
        <v>0</v>
      </c>
      <c r="Q691" s="189">
        <f t="shared" si="356"/>
        <v>0</v>
      </c>
      <c r="R691" s="189">
        <f t="shared" si="356"/>
        <v>0</v>
      </c>
      <c r="S691" s="189">
        <f t="shared" si="356"/>
        <v>0</v>
      </c>
      <c r="T691" s="189"/>
      <c r="U691" s="201"/>
      <c r="V691" s="189"/>
      <c r="W691" s="202">
        <f t="shared" si="348"/>
        <v>0</v>
      </c>
      <c r="X691" s="189">
        <f t="shared" ref="X691" si="357">SUM(X692+X693+X694+X695)</f>
        <v>0</v>
      </c>
      <c r="Y691" s="202">
        <f t="shared" si="349"/>
        <v>0</v>
      </c>
      <c r="Z691" s="189"/>
      <c r="AA691" s="189"/>
      <c r="AB691" s="189"/>
    </row>
    <row r="692" spans="1:28" s="203" customFormat="1" hidden="1" x14ac:dyDescent="0.25">
      <c r="A692" s="198"/>
      <c r="B692" s="199"/>
      <c r="C692" s="200"/>
      <c r="D692" s="201"/>
      <c r="E692" s="201"/>
      <c r="F692" s="202"/>
      <c r="G692" s="202"/>
      <c r="H692" s="201"/>
      <c r="I692" s="201"/>
      <c r="J692" s="202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2">
        <f t="shared" si="348"/>
        <v>0</v>
      </c>
      <c r="X692" s="201"/>
      <c r="Y692" s="202">
        <f t="shared" si="349"/>
        <v>0</v>
      </c>
      <c r="Z692" s="201"/>
      <c r="AA692" s="201"/>
      <c r="AB692" s="201"/>
    </row>
    <row r="693" spans="1:28" s="203" customFormat="1" hidden="1" x14ac:dyDescent="0.25">
      <c r="A693" s="198"/>
      <c r="B693" s="199"/>
      <c r="C693" s="200"/>
      <c r="D693" s="201"/>
      <c r="E693" s="201"/>
      <c r="F693" s="202"/>
      <c r="G693" s="202"/>
      <c r="H693" s="201"/>
      <c r="I693" s="201"/>
      <c r="J693" s="202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2">
        <f t="shared" si="348"/>
        <v>0</v>
      </c>
      <c r="X693" s="201"/>
      <c r="Y693" s="202">
        <f t="shared" si="349"/>
        <v>0</v>
      </c>
      <c r="Z693" s="201"/>
      <c r="AA693" s="201"/>
      <c r="AB693" s="201"/>
    </row>
    <row r="694" spans="1:28" s="203" customFormat="1" hidden="1" x14ac:dyDescent="0.25">
      <c r="A694" s="198"/>
      <c r="B694" s="199"/>
      <c r="C694" s="200"/>
      <c r="D694" s="201"/>
      <c r="E694" s="201"/>
      <c r="F694" s="202"/>
      <c r="G694" s="202"/>
      <c r="H694" s="201"/>
      <c r="I694" s="201"/>
      <c r="J694" s="202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2">
        <f t="shared" si="348"/>
        <v>0</v>
      </c>
      <c r="X694" s="201"/>
      <c r="Y694" s="202">
        <f t="shared" si="349"/>
        <v>0</v>
      </c>
      <c r="Z694" s="201"/>
      <c r="AA694" s="201"/>
      <c r="AB694" s="201"/>
    </row>
    <row r="695" spans="1:28" s="203" customFormat="1" hidden="1" x14ac:dyDescent="0.25">
      <c r="A695" s="198"/>
      <c r="B695" s="199"/>
      <c r="C695" s="200"/>
      <c r="D695" s="201"/>
      <c r="E695" s="201"/>
      <c r="F695" s="202"/>
      <c r="G695" s="202"/>
      <c r="H695" s="201"/>
      <c r="I695" s="201"/>
      <c r="J695" s="202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4">
        <f t="shared" ref="K695:X696" si="358">SUM(U696)</f>
        <v>0</v>
      </c>
      <c r="V695" s="201"/>
      <c r="W695" s="202">
        <f t="shared" si="348"/>
        <v>0</v>
      </c>
      <c r="X695" s="201"/>
      <c r="Y695" s="202">
        <f t="shared" si="349"/>
        <v>0</v>
      </c>
      <c r="Z695" s="201"/>
      <c r="AA695" s="201"/>
      <c r="AB695" s="201"/>
    </row>
    <row r="696" spans="1:28" s="7" customFormat="1" hidden="1" x14ac:dyDescent="0.25">
      <c r="B696" s="5"/>
      <c r="D696" s="4"/>
      <c r="E696" s="4"/>
      <c r="F696" s="202"/>
      <c r="G696" s="4"/>
      <c r="H696" s="4"/>
      <c r="I696" s="4"/>
      <c r="J696" s="202"/>
      <c r="K696" s="4">
        <f t="shared" si="358"/>
        <v>0</v>
      </c>
      <c r="L696" s="4">
        <f t="shared" si="358"/>
        <v>0</v>
      </c>
      <c r="M696" s="4"/>
      <c r="N696" s="4">
        <f t="shared" si="358"/>
        <v>0</v>
      </c>
      <c r="O696" s="4">
        <f t="shared" si="358"/>
        <v>0</v>
      </c>
      <c r="P696" s="4">
        <f t="shared" si="358"/>
        <v>0</v>
      </c>
      <c r="Q696" s="4">
        <f t="shared" si="358"/>
        <v>0</v>
      </c>
      <c r="R696" s="4">
        <f t="shared" si="358"/>
        <v>0</v>
      </c>
      <c r="S696" s="4">
        <f t="shared" si="358"/>
        <v>0</v>
      </c>
      <c r="T696" s="4"/>
      <c r="U696" s="4">
        <f t="shared" ref="K696:U697" si="359">SUM(U697+U705+U708+U713)</f>
        <v>0</v>
      </c>
      <c r="V696" s="4"/>
      <c r="W696" s="202">
        <f t="shared" si="348"/>
        <v>0</v>
      </c>
      <c r="X696" s="4">
        <f t="shared" si="358"/>
        <v>0</v>
      </c>
      <c r="Y696" s="202">
        <f t="shared" si="349"/>
        <v>0</v>
      </c>
      <c r="Z696" s="4"/>
      <c r="AA696" s="4"/>
      <c r="AB696" s="4"/>
    </row>
    <row r="697" spans="1:28" s="7" customFormat="1" hidden="1" x14ac:dyDescent="0.25">
      <c r="B697" s="5"/>
      <c r="D697" s="4"/>
      <c r="E697" s="4"/>
      <c r="F697" s="202"/>
      <c r="G697" s="4"/>
      <c r="H697" s="4"/>
      <c r="I697" s="4"/>
      <c r="J697" s="202"/>
      <c r="K697" s="4">
        <f t="shared" si="359"/>
        <v>0</v>
      </c>
      <c r="L697" s="4">
        <f t="shared" si="359"/>
        <v>0</v>
      </c>
      <c r="M697" s="4"/>
      <c r="N697" s="4">
        <f t="shared" si="359"/>
        <v>0</v>
      </c>
      <c r="O697" s="4">
        <f t="shared" si="359"/>
        <v>0</v>
      </c>
      <c r="P697" s="4">
        <f t="shared" si="359"/>
        <v>0</v>
      </c>
      <c r="Q697" s="4">
        <f t="shared" si="359"/>
        <v>0</v>
      </c>
      <c r="R697" s="4">
        <f t="shared" si="359"/>
        <v>0</v>
      </c>
      <c r="S697" s="4">
        <f t="shared" si="359"/>
        <v>0</v>
      </c>
      <c r="T697" s="4"/>
      <c r="U697" s="4">
        <f t="shared" ref="K697:U698" si="360">SUM(U698+U699+U700+U701+U702+U703+U704)</f>
        <v>0</v>
      </c>
      <c r="V697" s="4"/>
      <c r="W697" s="202">
        <f t="shared" si="348"/>
        <v>0</v>
      </c>
      <c r="X697" s="4">
        <f t="shared" ref="X697" si="361">SUM(X698+X706+X709+X714)</f>
        <v>0</v>
      </c>
      <c r="Y697" s="202">
        <f t="shared" si="349"/>
        <v>0</v>
      </c>
      <c r="Z697" s="4"/>
      <c r="AA697" s="4"/>
      <c r="AB697" s="4"/>
    </row>
    <row r="698" spans="1:28" s="7" customFormat="1" hidden="1" x14ac:dyDescent="0.25">
      <c r="B698" s="5"/>
      <c r="D698" s="4"/>
      <c r="E698" s="4"/>
      <c r="F698" s="202"/>
      <c r="G698" s="4"/>
      <c r="H698" s="4"/>
      <c r="I698" s="4"/>
      <c r="J698" s="202"/>
      <c r="K698" s="4">
        <f t="shared" si="360"/>
        <v>0</v>
      </c>
      <c r="L698" s="4">
        <f t="shared" si="360"/>
        <v>0</v>
      </c>
      <c r="M698" s="4"/>
      <c r="N698" s="4">
        <f t="shared" si="360"/>
        <v>0</v>
      </c>
      <c r="O698" s="4">
        <f t="shared" si="360"/>
        <v>0</v>
      </c>
      <c r="P698" s="4">
        <f t="shared" si="360"/>
        <v>0</v>
      </c>
      <c r="Q698" s="4">
        <f t="shared" si="360"/>
        <v>0</v>
      </c>
      <c r="R698" s="4">
        <f t="shared" si="360"/>
        <v>0</v>
      </c>
      <c r="S698" s="4">
        <f t="shared" si="360"/>
        <v>0</v>
      </c>
      <c r="T698" s="4"/>
      <c r="U698" s="201"/>
      <c r="V698" s="4"/>
      <c r="W698" s="202">
        <f t="shared" si="348"/>
        <v>0</v>
      </c>
      <c r="X698" s="4">
        <f t="shared" ref="X698" si="362">SUM(X699+X700+X701+X702+X703+X704+X705)</f>
        <v>0</v>
      </c>
      <c r="Y698" s="202">
        <f t="shared" si="349"/>
        <v>0</v>
      </c>
      <c r="Z698" s="4"/>
      <c r="AA698" s="4"/>
      <c r="AB698" s="4"/>
    </row>
    <row r="699" spans="1:28" s="210" customFormat="1" hidden="1" x14ac:dyDescent="0.25">
      <c r="A699" s="207"/>
      <c r="B699" s="208"/>
      <c r="C699" s="209"/>
      <c r="D699" s="201"/>
      <c r="E699" s="201"/>
      <c r="F699" s="202"/>
      <c r="G699" s="202"/>
      <c r="H699" s="201"/>
      <c r="I699" s="201"/>
      <c r="J699" s="202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2">
        <f t="shared" si="348"/>
        <v>0</v>
      </c>
      <c r="X699" s="201"/>
      <c r="Y699" s="202">
        <f t="shared" si="349"/>
        <v>0</v>
      </c>
      <c r="Z699" s="201"/>
      <c r="AA699" s="201"/>
      <c r="AB699" s="201"/>
    </row>
    <row r="700" spans="1:28" s="210" customFormat="1" hidden="1" x14ac:dyDescent="0.25">
      <c r="A700" s="207"/>
      <c r="B700" s="208"/>
      <c r="C700" s="209"/>
      <c r="D700" s="201"/>
      <c r="E700" s="201"/>
      <c r="F700" s="202"/>
      <c r="G700" s="202"/>
      <c r="H700" s="201"/>
      <c r="I700" s="201"/>
      <c r="J700" s="202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2">
        <f t="shared" si="348"/>
        <v>0</v>
      </c>
      <c r="X700" s="201"/>
      <c r="Y700" s="202">
        <f t="shared" si="349"/>
        <v>0</v>
      </c>
      <c r="Z700" s="201"/>
      <c r="AA700" s="201"/>
      <c r="AB700" s="201"/>
    </row>
    <row r="701" spans="1:28" s="210" customFormat="1" hidden="1" x14ac:dyDescent="0.25">
      <c r="A701" s="207"/>
      <c r="B701" s="208"/>
      <c r="C701" s="209"/>
      <c r="D701" s="201"/>
      <c r="E701" s="201"/>
      <c r="F701" s="202"/>
      <c r="G701" s="202"/>
      <c r="H701" s="201"/>
      <c r="I701" s="201"/>
      <c r="J701" s="202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2">
        <f t="shared" si="348"/>
        <v>0</v>
      </c>
      <c r="X701" s="201"/>
      <c r="Y701" s="202">
        <f t="shared" si="349"/>
        <v>0</v>
      </c>
      <c r="Z701" s="201"/>
      <c r="AA701" s="201"/>
      <c r="AB701" s="201"/>
    </row>
    <row r="702" spans="1:28" s="210" customFormat="1" hidden="1" x14ac:dyDescent="0.25">
      <c r="A702" s="207"/>
      <c r="B702" s="208"/>
      <c r="C702" s="209"/>
      <c r="D702" s="201"/>
      <c r="E702" s="201"/>
      <c r="F702" s="202"/>
      <c r="G702" s="202"/>
      <c r="H702" s="201"/>
      <c r="I702" s="201"/>
      <c r="J702" s="202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2">
        <f t="shared" ref="W702:W716" si="363">SUM(J702+V702)</f>
        <v>0</v>
      </c>
      <c r="X702" s="201"/>
      <c r="Y702" s="202">
        <f t="shared" ref="Y702:Y716" si="364">SUM(W702:X702)</f>
        <v>0</v>
      </c>
      <c r="Z702" s="201"/>
      <c r="AA702" s="201"/>
      <c r="AB702" s="201"/>
    </row>
    <row r="703" spans="1:28" s="210" customFormat="1" hidden="1" x14ac:dyDescent="0.25">
      <c r="A703" s="207"/>
      <c r="B703" s="208"/>
      <c r="C703" s="209"/>
      <c r="D703" s="201"/>
      <c r="E703" s="201"/>
      <c r="F703" s="202"/>
      <c r="G703" s="202"/>
      <c r="H703" s="201"/>
      <c r="I703" s="201"/>
      <c r="J703" s="202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2">
        <f t="shared" si="363"/>
        <v>0</v>
      </c>
      <c r="X703" s="201"/>
      <c r="Y703" s="202">
        <f t="shared" si="364"/>
        <v>0</v>
      </c>
      <c r="Z703" s="201"/>
      <c r="AA703" s="201"/>
      <c r="AB703" s="201"/>
    </row>
    <row r="704" spans="1:28" s="210" customFormat="1" hidden="1" x14ac:dyDescent="0.25">
      <c r="A704" s="207"/>
      <c r="B704" s="208"/>
      <c r="C704" s="209"/>
      <c r="D704" s="201"/>
      <c r="E704" s="201"/>
      <c r="F704" s="202"/>
      <c r="G704" s="202"/>
      <c r="H704" s="201"/>
      <c r="I704" s="201"/>
      <c r="J704" s="202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2">
        <f t="shared" si="363"/>
        <v>0</v>
      </c>
      <c r="X704" s="201"/>
      <c r="Y704" s="202">
        <f t="shared" si="364"/>
        <v>0</v>
      </c>
      <c r="Z704" s="201"/>
      <c r="AA704" s="201"/>
      <c r="AB704" s="201"/>
    </row>
    <row r="705" spans="1:28" s="210" customFormat="1" hidden="1" x14ac:dyDescent="0.25">
      <c r="A705" s="207"/>
      <c r="B705" s="208"/>
      <c r="C705" s="209"/>
      <c r="D705" s="201"/>
      <c r="E705" s="201"/>
      <c r="F705" s="202"/>
      <c r="G705" s="202"/>
      <c r="H705" s="201"/>
      <c r="I705" s="201"/>
      <c r="J705" s="202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196">
        <f t="shared" ref="K705:U706" si="365">SUM(U706+U707)</f>
        <v>0</v>
      </c>
      <c r="V705" s="201"/>
      <c r="W705" s="202">
        <f t="shared" si="363"/>
        <v>0</v>
      </c>
      <c r="X705" s="201"/>
      <c r="Y705" s="202">
        <f t="shared" si="364"/>
        <v>0</v>
      </c>
      <c r="Z705" s="201"/>
      <c r="AA705" s="201"/>
      <c r="AB705" s="201"/>
    </row>
    <row r="706" spans="1:28" s="193" customFormat="1" hidden="1" x14ac:dyDescent="0.25">
      <c r="A706" s="191"/>
      <c r="B706" s="191"/>
      <c r="C706" s="194"/>
      <c r="D706" s="196"/>
      <c r="E706" s="196"/>
      <c r="F706" s="202"/>
      <c r="G706" s="196"/>
      <c r="H706" s="196"/>
      <c r="I706" s="196"/>
      <c r="J706" s="202"/>
      <c r="K706" s="196">
        <f t="shared" si="365"/>
        <v>0</v>
      </c>
      <c r="L706" s="196">
        <f t="shared" si="365"/>
        <v>0</v>
      </c>
      <c r="M706" s="196"/>
      <c r="N706" s="196">
        <f t="shared" si="365"/>
        <v>0</v>
      </c>
      <c r="O706" s="196">
        <f t="shared" si="365"/>
        <v>0</v>
      </c>
      <c r="P706" s="196">
        <f t="shared" si="365"/>
        <v>0</v>
      </c>
      <c r="Q706" s="196">
        <f t="shared" si="365"/>
        <v>0</v>
      </c>
      <c r="R706" s="196">
        <f t="shared" si="365"/>
        <v>0</v>
      </c>
      <c r="S706" s="196">
        <f t="shared" si="365"/>
        <v>0</v>
      </c>
      <c r="T706" s="196"/>
      <c r="U706" s="201"/>
      <c r="V706" s="196"/>
      <c r="W706" s="202">
        <f t="shared" si="363"/>
        <v>0</v>
      </c>
      <c r="X706" s="196">
        <f t="shared" ref="X706" si="366">SUM(X707+X708)</f>
        <v>0</v>
      </c>
      <c r="Y706" s="202">
        <f t="shared" si="364"/>
        <v>0</v>
      </c>
      <c r="Z706" s="196"/>
      <c r="AA706" s="196"/>
      <c r="AB706" s="196"/>
    </row>
    <row r="707" spans="1:28" s="210" customFormat="1" hidden="1" x14ac:dyDescent="0.25">
      <c r="A707" s="207"/>
      <c r="B707" s="208"/>
      <c r="C707" s="209"/>
      <c r="D707" s="201"/>
      <c r="E707" s="201"/>
      <c r="F707" s="202"/>
      <c r="G707" s="202"/>
      <c r="H707" s="201"/>
      <c r="I707" s="201"/>
      <c r="J707" s="202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2">
        <f t="shared" si="363"/>
        <v>0</v>
      </c>
      <c r="X707" s="201"/>
      <c r="Y707" s="202">
        <f t="shared" si="364"/>
        <v>0</v>
      </c>
      <c r="Z707" s="201"/>
      <c r="AA707" s="201"/>
      <c r="AB707" s="201"/>
    </row>
    <row r="708" spans="1:28" s="210" customFormat="1" hidden="1" x14ac:dyDescent="0.25">
      <c r="A708" s="207"/>
      <c r="B708" s="208"/>
      <c r="C708" s="209"/>
      <c r="D708" s="201"/>
      <c r="E708" s="201"/>
      <c r="F708" s="202"/>
      <c r="G708" s="202"/>
      <c r="H708" s="201"/>
      <c r="I708" s="201"/>
      <c r="J708" s="202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196">
        <f t="shared" ref="K708:U709" si="367">SUM(U709+U710+U711+U712)</f>
        <v>0</v>
      </c>
      <c r="V708" s="201"/>
      <c r="W708" s="202">
        <f t="shared" si="363"/>
        <v>0</v>
      </c>
      <c r="X708" s="201"/>
      <c r="Y708" s="202">
        <f t="shared" si="364"/>
        <v>0</v>
      </c>
      <c r="Z708" s="201"/>
      <c r="AA708" s="201"/>
      <c r="AB708" s="201"/>
    </row>
    <row r="709" spans="1:28" s="193" customFormat="1" hidden="1" x14ac:dyDescent="0.25">
      <c r="A709" s="191"/>
      <c r="B709" s="191"/>
      <c r="C709" s="194"/>
      <c r="D709" s="196"/>
      <c r="E709" s="196"/>
      <c r="F709" s="202"/>
      <c r="G709" s="196"/>
      <c r="H709" s="196"/>
      <c r="I709" s="196"/>
      <c r="J709" s="202"/>
      <c r="K709" s="196">
        <f t="shared" si="367"/>
        <v>0</v>
      </c>
      <c r="L709" s="196">
        <f t="shared" si="367"/>
        <v>0</v>
      </c>
      <c r="M709" s="196"/>
      <c r="N709" s="196">
        <f t="shared" si="367"/>
        <v>0</v>
      </c>
      <c r="O709" s="196">
        <f t="shared" si="367"/>
        <v>0</v>
      </c>
      <c r="P709" s="196">
        <f t="shared" si="367"/>
        <v>0</v>
      </c>
      <c r="Q709" s="196">
        <f t="shared" si="367"/>
        <v>0</v>
      </c>
      <c r="R709" s="196">
        <f t="shared" si="367"/>
        <v>0</v>
      </c>
      <c r="S709" s="196">
        <f t="shared" si="367"/>
        <v>0</v>
      </c>
      <c r="T709" s="196"/>
      <c r="U709" s="201"/>
      <c r="V709" s="196"/>
      <c r="W709" s="202">
        <f t="shared" si="363"/>
        <v>0</v>
      </c>
      <c r="X709" s="196">
        <f t="shared" ref="X709" si="368">SUM(X710+X711+X712+X713)</f>
        <v>0</v>
      </c>
      <c r="Y709" s="202">
        <f t="shared" si="364"/>
        <v>0</v>
      </c>
      <c r="Z709" s="196"/>
      <c r="AA709" s="196"/>
      <c r="AB709" s="196"/>
    </row>
    <row r="710" spans="1:28" s="210" customFormat="1" hidden="1" x14ac:dyDescent="0.25">
      <c r="A710" s="207"/>
      <c r="B710" s="211"/>
      <c r="C710" s="212"/>
      <c r="D710" s="201"/>
      <c r="E710" s="201"/>
      <c r="F710" s="202"/>
      <c r="G710" s="202"/>
      <c r="H710" s="201"/>
      <c r="I710" s="201"/>
      <c r="J710" s="202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2">
        <f t="shared" si="363"/>
        <v>0</v>
      </c>
      <c r="X710" s="201"/>
      <c r="Y710" s="202">
        <f t="shared" si="364"/>
        <v>0</v>
      </c>
      <c r="Z710" s="201"/>
      <c r="AA710" s="201"/>
      <c r="AB710" s="201"/>
    </row>
    <row r="711" spans="1:28" s="210" customFormat="1" hidden="1" x14ac:dyDescent="0.25">
      <c r="A711" s="207"/>
      <c r="B711" s="211"/>
      <c r="C711" s="213"/>
      <c r="D711" s="201"/>
      <c r="E711" s="201"/>
      <c r="F711" s="202"/>
      <c r="G711" s="202"/>
      <c r="H711" s="201"/>
      <c r="I711" s="201"/>
      <c r="J711" s="202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2">
        <f t="shared" si="363"/>
        <v>0</v>
      </c>
      <c r="X711" s="201"/>
      <c r="Y711" s="202">
        <f t="shared" si="364"/>
        <v>0</v>
      </c>
      <c r="Z711" s="201"/>
      <c r="AA711" s="201"/>
      <c r="AB711" s="201"/>
    </row>
    <row r="712" spans="1:28" s="210" customFormat="1" hidden="1" x14ac:dyDescent="0.25">
      <c r="A712" s="207"/>
      <c r="B712" s="211"/>
      <c r="C712" s="213"/>
      <c r="D712" s="201"/>
      <c r="E712" s="201"/>
      <c r="F712" s="202"/>
      <c r="G712" s="202"/>
      <c r="H712" s="201"/>
      <c r="I712" s="201"/>
      <c r="J712" s="202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2">
        <f t="shared" si="363"/>
        <v>0</v>
      </c>
      <c r="X712" s="201"/>
      <c r="Y712" s="202">
        <f t="shared" si="364"/>
        <v>0</v>
      </c>
      <c r="Z712" s="201"/>
      <c r="AA712" s="201"/>
      <c r="AB712" s="201"/>
    </row>
    <row r="713" spans="1:28" s="210" customFormat="1" hidden="1" x14ac:dyDescent="0.25">
      <c r="A713" s="207"/>
      <c r="B713" s="211"/>
      <c r="C713" s="213"/>
      <c r="D713" s="201"/>
      <c r="E713" s="201"/>
      <c r="F713" s="202"/>
      <c r="G713" s="202"/>
      <c r="H713" s="201"/>
      <c r="I713" s="201"/>
      <c r="J713" s="202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196">
        <f t="shared" ref="K713:U714" si="369">SUM(U714+U715)</f>
        <v>0</v>
      </c>
      <c r="V713" s="201"/>
      <c r="W713" s="202">
        <f t="shared" si="363"/>
        <v>0</v>
      </c>
      <c r="X713" s="201"/>
      <c r="Y713" s="202">
        <f t="shared" si="364"/>
        <v>0</v>
      </c>
      <c r="Z713" s="201"/>
      <c r="AA713" s="201"/>
      <c r="AB713" s="201"/>
    </row>
    <row r="714" spans="1:28" s="193" customFormat="1" hidden="1" x14ac:dyDescent="0.25">
      <c r="A714" s="191"/>
      <c r="B714" s="191"/>
      <c r="C714" s="192"/>
      <c r="D714" s="196"/>
      <c r="E714" s="196"/>
      <c r="F714" s="202"/>
      <c r="G714" s="196"/>
      <c r="H714" s="196"/>
      <c r="I714" s="196"/>
      <c r="J714" s="202"/>
      <c r="K714" s="196">
        <f t="shared" si="369"/>
        <v>0</v>
      </c>
      <c r="L714" s="196">
        <f t="shared" si="369"/>
        <v>0</v>
      </c>
      <c r="M714" s="196"/>
      <c r="N714" s="196">
        <f t="shared" si="369"/>
        <v>0</v>
      </c>
      <c r="O714" s="196">
        <f t="shared" si="369"/>
        <v>0</v>
      </c>
      <c r="P714" s="196">
        <f t="shared" si="369"/>
        <v>0</v>
      </c>
      <c r="Q714" s="196">
        <f t="shared" si="369"/>
        <v>0</v>
      </c>
      <c r="R714" s="196">
        <f t="shared" si="369"/>
        <v>0</v>
      </c>
      <c r="S714" s="196">
        <f t="shared" si="369"/>
        <v>0</v>
      </c>
      <c r="T714" s="196"/>
      <c r="U714" s="201"/>
      <c r="V714" s="196"/>
      <c r="W714" s="202">
        <f t="shared" si="363"/>
        <v>0</v>
      </c>
      <c r="X714" s="196">
        <f t="shared" ref="X714" si="370">SUM(X715+X716)</f>
        <v>0</v>
      </c>
      <c r="Y714" s="202">
        <f t="shared" si="364"/>
        <v>0</v>
      </c>
      <c r="Z714" s="196"/>
      <c r="AA714" s="196"/>
      <c r="AB714" s="196"/>
    </row>
    <row r="715" spans="1:28" s="210" customFormat="1" hidden="1" x14ac:dyDescent="0.25">
      <c r="A715" s="207"/>
      <c r="B715" s="208"/>
      <c r="C715" s="209"/>
      <c r="D715" s="201"/>
      <c r="E715" s="201"/>
      <c r="F715" s="202"/>
      <c r="G715" s="202"/>
      <c r="H715" s="201"/>
      <c r="I715" s="201"/>
      <c r="J715" s="202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2">
        <f t="shared" si="363"/>
        <v>0</v>
      </c>
      <c r="X715" s="201"/>
      <c r="Y715" s="202">
        <f t="shared" si="364"/>
        <v>0</v>
      </c>
      <c r="Z715" s="201"/>
      <c r="AA715" s="201"/>
      <c r="AB715" s="201"/>
    </row>
    <row r="716" spans="1:28" s="210" customFormat="1" hidden="1" x14ac:dyDescent="0.25">
      <c r="A716" s="207"/>
      <c r="B716" s="208"/>
      <c r="C716" s="209"/>
      <c r="D716" s="201"/>
      <c r="E716" s="201"/>
      <c r="F716" s="202"/>
      <c r="G716" s="202"/>
      <c r="H716" s="201"/>
      <c r="I716" s="201"/>
      <c r="J716" s="202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3"/>
      <c r="V716" s="201"/>
      <c r="W716" s="202">
        <f t="shared" si="363"/>
        <v>0</v>
      </c>
      <c r="X716" s="201"/>
      <c r="Y716" s="202">
        <f t="shared" si="364"/>
        <v>0</v>
      </c>
      <c r="Z716" s="201"/>
      <c r="AA716" s="201"/>
      <c r="AB716" s="201"/>
    </row>
    <row r="717" spans="1:28" hidden="1" x14ac:dyDescent="0.25">
      <c r="U717" s="4">
        <f t="shared" ref="K717:U718" si="371">SUM(U718+U775)</f>
        <v>0</v>
      </c>
    </row>
    <row r="718" spans="1:28" s="7" customFormat="1" hidden="1" x14ac:dyDescent="0.25">
      <c r="B718" s="6"/>
      <c r="C718" s="10"/>
      <c r="D718" s="4"/>
      <c r="E718" s="4"/>
      <c r="F718" s="202"/>
      <c r="G718" s="4"/>
      <c r="H718" s="4"/>
      <c r="I718" s="4"/>
      <c r="J718" s="202"/>
      <c r="K718" s="4">
        <f t="shared" si="371"/>
        <v>0</v>
      </c>
      <c r="L718" s="4">
        <f t="shared" si="371"/>
        <v>0</v>
      </c>
      <c r="M718" s="4"/>
      <c r="N718" s="4">
        <f t="shared" si="371"/>
        <v>0</v>
      </c>
      <c r="O718" s="4">
        <f t="shared" si="371"/>
        <v>0</v>
      </c>
      <c r="P718" s="4">
        <f t="shared" si="371"/>
        <v>0</v>
      </c>
      <c r="Q718" s="4">
        <f t="shared" si="371"/>
        <v>0</v>
      </c>
      <c r="R718" s="4">
        <f t="shared" si="371"/>
        <v>0</v>
      </c>
      <c r="S718" s="4">
        <f t="shared" si="371"/>
        <v>0</v>
      </c>
      <c r="T718" s="4"/>
      <c r="U718" s="4">
        <f t="shared" ref="K718:U719" si="372">SUM(U719+U731+U764)</f>
        <v>0</v>
      </c>
      <c r="V718" s="4"/>
      <c r="W718" s="202">
        <f t="shared" ref="W718:W749" si="373">SUM(J718+V718)</f>
        <v>0</v>
      </c>
      <c r="X718" s="4">
        <f t="shared" ref="X718" si="374">SUM(X719+X776)</f>
        <v>0</v>
      </c>
      <c r="Y718" s="202">
        <f t="shared" ref="Y718:Y781" si="375">SUM(W718:X718)</f>
        <v>0</v>
      </c>
      <c r="Z718" s="4"/>
      <c r="AA718" s="4"/>
      <c r="AB718" s="4"/>
    </row>
    <row r="719" spans="1:28" s="7" customFormat="1" hidden="1" x14ac:dyDescent="0.25">
      <c r="B719" s="6"/>
      <c r="D719" s="4"/>
      <c r="E719" s="4"/>
      <c r="F719" s="202"/>
      <c r="G719" s="4"/>
      <c r="H719" s="4"/>
      <c r="I719" s="4"/>
      <c r="J719" s="202"/>
      <c r="K719" s="4">
        <f t="shared" si="372"/>
        <v>0</v>
      </c>
      <c r="L719" s="4">
        <f t="shared" si="372"/>
        <v>0</v>
      </c>
      <c r="M719" s="4"/>
      <c r="N719" s="4">
        <f t="shared" si="372"/>
        <v>0</v>
      </c>
      <c r="O719" s="4">
        <f t="shared" si="372"/>
        <v>0</v>
      </c>
      <c r="P719" s="4">
        <f t="shared" si="372"/>
        <v>0</v>
      </c>
      <c r="Q719" s="4">
        <f t="shared" si="372"/>
        <v>0</v>
      </c>
      <c r="R719" s="4">
        <f t="shared" si="372"/>
        <v>0</v>
      </c>
      <c r="S719" s="4">
        <f t="shared" si="372"/>
        <v>0</v>
      </c>
      <c r="T719" s="4"/>
      <c r="U719" s="4">
        <f t="shared" ref="K719:U720" si="376">SUM(U720+U725+U727)</f>
        <v>0</v>
      </c>
      <c r="V719" s="4"/>
      <c r="W719" s="202">
        <f t="shared" si="373"/>
        <v>0</v>
      </c>
      <c r="X719" s="4">
        <f t="shared" ref="X719" si="377">SUM(X720+X732+X765)</f>
        <v>0</v>
      </c>
      <c r="Y719" s="202">
        <f t="shared" si="375"/>
        <v>0</v>
      </c>
      <c r="Z719" s="4"/>
      <c r="AA719" s="4"/>
      <c r="AB719" s="4"/>
    </row>
    <row r="720" spans="1:28" s="7" customFormat="1" hidden="1" x14ac:dyDescent="0.25">
      <c r="B720" s="6"/>
      <c r="D720" s="4"/>
      <c r="E720" s="4"/>
      <c r="F720" s="202"/>
      <c r="G720" s="4"/>
      <c r="H720" s="4"/>
      <c r="I720" s="4"/>
      <c r="J720" s="202"/>
      <c r="K720" s="4">
        <f t="shared" si="376"/>
        <v>0</v>
      </c>
      <c r="L720" s="4">
        <f t="shared" si="376"/>
        <v>0</v>
      </c>
      <c r="M720" s="4"/>
      <c r="N720" s="4">
        <f t="shared" si="376"/>
        <v>0</v>
      </c>
      <c r="O720" s="4">
        <f t="shared" si="376"/>
        <v>0</v>
      </c>
      <c r="P720" s="4">
        <f t="shared" si="376"/>
        <v>0</v>
      </c>
      <c r="Q720" s="4">
        <f t="shared" si="376"/>
        <v>0</v>
      </c>
      <c r="R720" s="4">
        <f t="shared" si="376"/>
        <v>0</v>
      </c>
      <c r="S720" s="4">
        <f t="shared" si="376"/>
        <v>0</v>
      </c>
      <c r="T720" s="4"/>
      <c r="U720" s="4">
        <f t="shared" ref="K720:U721" si="378">SUM(U721+U722+U723+U724)</f>
        <v>0</v>
      </c>
      <c r="V720" s="4"/>
      <c r="W720" s="202">
        <f t="shared" si="373"/>
        <v>0</v>
      </c>
      <c r="X720" s="4">
        <f t="shared" ref="X720" si="379">SUM(X721+X726+X728)</f>
        <v>0</v>
      </c>
      <c r="Y720" s="202">
        <f t="shared" si="375"/>
        <v>0</v>
      </c>
      <c r="Z720" s="4"/>
      <c r="AA720" s="4"/>
      <c r="AB720" s="4"/>
    </row>
    <row r="721" spans="1:28" s="7" customFormat="1" hidden="1" x14ac:dyDescent="0.25">
      <c r="B721" s="6"/>
      <c r="D721" s="4"/>
      <c r="E721" s="4"/>
      <c r="F721" s="202"/>
      <c r="G721" s="4"/>
      <c r="H721" s="4"/>
      <c r="I721" s="4"/>
      <c r="J721" s="202"/>
      <c r="K721" s="4">
        <f t="shared" si="378"/>
        <v>0</v>
      </c>
      <c r="L721" s="4">
        <f t="shared" si="378"/>
        <v>0</v>
      </c>
      <c r="M721" s="4"/>
      <c r="N721" s="4">
        <f t="shared" si="378"/>
        <v>0</v>
      </c>
      <c r="O721" s="4">
        <f t="shared" si="378"/>
        <v>0</v>
      </c>
      <c r="P721" s="4">
        <f t="shared" si="378"/>
        <v>0</v>
      </c>
      <c r="Q721" s="4">
        <f t="shared" si="378"/>
        <v>0</v>
      </c>
      <c r="R721" s="4">
        <f t="shared" si="378"/>
        <v>0</v>
      </c>
      <c r="S721" s="4">
        <f t="shared" si="378"/>
        <v>0</v>
      </c>
      <c r="T721" s="4"/>
      <c r="U721" s="201"/>
      <c r="V721" s="4"/>
      <c r="W721" s="202">
        <f t="shared" si="373"/>
        <v>0</v>
      </c>
      <c r="X721" s="4">
        <f t="shared" ref="X721" si="380">SUM(X722+X723+X724+X725)</f>
        <v>0</v>
      </c>
      <c r="Y721" s="202">
        <f t="shared" si="375"/>
        <v>0</v>
      </c>
      <c r="Z721" s="4"/>
      <c r="AA721" s="4"/>
      <c r="AB721" s="4"/>
    </row>
    <row r="722" spans="1:28" s="203" customFormat="1" hidden="1" x14ac:dyDescent="0.25">
      <c r="A722" s="198"/>
      <c r="B722" s="199"/>
      <c r="C722" s="200"/>
      <c r="D722" s="201"/>
      <c r="E722" s="201"/>
      <c r="F722" s="202"/>
      <c r="G722" s="202"/>
      <c r="H722" s="201"/>
      <c r="I722" s="201"/>
      <c r="J722" s="202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2">
        <f t="shared" si="373"/>
        <v>0</v>
      </c>
      <c r="X722" s="201"/>
      <c r="Y722" s="202">
        <f t="shared" si="375"/>
        <v>0</v>
      </c>
      <c r="Z722" s="201"/>
      <c r="AA722" s="201"/>
      <c r="AB722" s="201"/>
    </row>
    <row r="723" spans="1:28" s="203" customFormat="1" hidden="1" x14ac:dyDescent="0.25">
      <c r="A723" s="198"/>
      <c r="B723" s="199"/>
      <c r="C723" s="200"/>
      <c r="D723" s="201"/>
      <c r="E723" s="201"/>
      <c r="F723" s="202"/>
      <c r="G723" s="202"/>
      <c r="H723" s="201"/>
      <c r="I723" s="201"/>
      <c r="J723" s="202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2">
        <f t="shared" si="373"/>
        <v>0</v>
      </c>
      <c r="X723" s="201"/>
      <c r="Y723" s="202">
        <f t="shared" si="375"/>
        <v>0</v>
      </c>
      <c r="Z723" s="201"/>
      <c r="AA723" s="201"/>
      <c r="AB723" s="201"/>
    </row>
    <row r="724" spans="1:28" s="203" customFormat="1" hidden="1" x14ac:dyDescent="0.25">
      <c r="A724" s="198"/>
      <c r="B724" s="199"/>
      <c r="C724" s="200"/>
      <c r="D724" s="201"/>
      <c r="E724" s="201"/>
      <c r="F724" s="202"/>
      <c r="G724" s="202"/>
      <c r="H724" s="201"/>
      <c r="I724" s="201"/>
      <c r="J724" s="202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2">
        <f t="shared" si="373"/>
        <v>0</v>
      </c>
      <c r="X724" s="201"/>
      <c r="Y724" s="202">
        <f t="shared" si="375"/>
        <v>0</v>
      </c>
      <c r="Z724" s="201"/>
      <c r="AA724" s="201"/>
      <c r="AB724" s="201"/>
    </row>
    <row r="725" spans="1:28" s="203" customFormat="1" hidden="1" x14ac:dyDescent="0.25">
      <c r="A725" s="198"/>
      <c r="B725" s="199"/>
      <c r="C725" s="200"/>
      <c r="D725" s="201"/>
      <c r="E725" s="201"/>
      <c r="F725" s="202"/>
      <c r="G725" s="202"/>
      <c r="H725" s="201"/>
      <c r="I725" s="201"/>
      <c r="J725" s="202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189">
        <f t="shared" ref="K725:X726" si="381">SUM(U726)</f>
        <v>0</v>
      </c>
      <c r="V725" s="201"/>
      <c r="W725" s="202">
        <f t="shared" si="373"/>
        <v>0</v>
      </c>
      <c r="X725" s="201"/>
      <c r="Y725" s="202">
        <f t="shared" si="375"/>
        <v>0</v>
      </c>
      <c r="Z725" s="201"/>
      <c r="AA725" s="201"/>
      <c r="AB725" s="201"/>
    </row>
    <row r="726" spans="1:28" s="190" customFormat="1" hidden="1" x14ac:dyDescent="0.25">
      <c r="A726" s="187"/>
      <c r="B726" s="187"/>
      <c r="C726" s="188"/>
      <c r="D726" s="189"/>
      <c r="E726" s="189"/>
      <c r="F726" s="202"/>
      <c r="G726" s="189"/>
      <c r="H726" s="189"/>
      <c r="I726" s="189"/>
      <c r="J726" s="202"/>
      <c r="K726" s="189">
        <f t="shared" si="381"/>
        <v>0</v>
      </c>
      <c r="L726" s="189">
        <f t="shared" si="381"/>
        <v>0</v>
      </c>
      <c r="M726" s="189"/>
      <c r="N726" s="189">
        <f t="shared" si="381"/>
        <v>0</v>
      </c>
      <c r="O726" s="189">
        <f t="shared" si="381"/>
        <v>0</v>
      </c>
      <c r="P726" s="189">
        <f t="shared" si="381"/>
        <v>0</v>
      </c>
      <c r="Q726" s="189">
        <f t="shared" si="381"/>
        <v>0</v>
      </c>
      <c r="R726" s="189">
        <f t="shared" si="381"/>
        <v>0</v>
      </c>
      <c r="S726" s="189">
        <f t="shared" si="381"/>
        <v>0</v>
      </c>
      <c r="T726" s="189"/>
      <c r="U726" s="201"/>
      <c r="V726" s="189"/>
      <c r="W726" s="202">
        <f t="shared" si="373"/>
        <v>0</v>
      </c>
      <c r="X726" s="189">
        <f t="shared" si="381"/>
        <v>0</v>
      </c>
      <c r="Y726" s="202">
        <f t="shared" si="375"/>
        <v>0</v>
      </c>
      <c r="Z726" s="189"/>
      <c r="AA726" s="189"/>
      <c r="AB726" s="189"/>
    </row>
    <row r="727" spans="1:28" s="203" customFormat="1" hidden="1" x14ac:dyDescent="0.25">
      <c r="A727" s="198"/>
      <c r="B727" s="199"/>
      <c r="C727" s="200"/>
      <c r="D727" s="201"/>
      <c r="E727" s="201"/>
      <c r="F727" s="202"/>
      <c r="G727" s="202"/>
      <c r="H727" s="201"/>
      <c r="I727" s="201"/>
      <c r="J727" s="202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189">
        <f t="shared" ref="K727:U728" si="382">SUM(U728+U729+U730)</f>
        <v>0</v>
      </c>
      <c r="V727" s="201"/>
      <c r="W727" s="202">
        <f t="shared" si="373"/>
        <v>0</v>
      </c>
      <c r="X727" s="201"/>
      <c r="Y727" s="202">
        <f t="shared" si="375"/>
        <v>0</v>
      </c>
      <c r="Z727" s="201"/>
      <c r="AA727" s="201"/>
      <c r="AB727" s="201"/>
    </row>
    <row r="728" spans="1:28" s="190" customFormat="1" hidden="1" x14ac:dyDescent="0.25">
      <c r="A728" s="187"/>
      <c r="B728" s="187"/>
      <c r="C728" s="188"/>
      <c r="D728" s="189"/>
      <c r="E728" s="189"/>
      <c r="F728" s="202"/>
      <c r="G728" s="189"/>
      <c r="H728" s="189"/>
      <c r="I728" s="189"/>
      <c r="J728" s="202"/>
      <c r="K728" s="189">
        <f t="shared" si="382"/>
        <v>0</v>
      </c>
      <c r="L728" s="189">
        <f t="shared" si="382"/>
        <v>0</v>
      </c>
      <c r="M728" s="189"/>
      <c r="N728" s="189">
        <f t="shared" si="382"/>
        <v>0</v>
      </c>
      <c r="O728" s="189">
        <f t="shared" si="382"/>
        <v>0</v>
      </c>
      <c r="P728" s="189">
        <f t="shared" si="382"/>
        <v>0</v>
      </c>
      <c r="Q728" s="189">
        <f t="shared" si="382"/>
        <v>0</v>
      </c>
      <c r="R728" s="189">
        <f t="shared" si="382"/>
        <v>0</v>
      </c>
      <c r="S728" s="189">
        <f t="shared" si="382"/>
        <v>0</v>
      </c>
      <c r="T728" s="189"/>
      <c r="U728" s="201"/>
      <c r="V728" s="189"/>
      <c r="W728" s="202">
        <f t="shared" si="373"/>
        <v>0</v>
      </c>
      <c r="X728" s="189">
        <f t="shared" ref="X728" si="383">SUM(X729+X730+X731)</f>
        <v>0</v>
      </c>
      <c r="Y728" s="202">
        <f t="shared" si="375"/>
        <v>0</v>
      </c>
      <c r="Z728" s="189"/>
      <c r="AA728" s="189"/>
      <c r="AB728" s="189"/>
    </row>
    <row r="729" spans="1:28" s="203" customFormat="1" hidden="1" x14ac:dyDescent="0.25">
      <c r="A729" s="198"/>
      <c r="B729" s="199"/>
      <c r="C729" s="200"/>
      <c r="D729" s="201"/>
      <c r="E729" s="201"/>
      <c r="F729" s="202"/>
      <c r="G729" s="202"/>
      <c r="H729" s="201"/>
      <c r="I729" s="201"/>
      <c r="J729" s="202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2">
        <f t="shared" si="373"/>
        <v>0</v>
      </c>
      <c r="X729" s="201"/>
      <c r="Y729" s="202">
        <f t="shared" si="375"/>
        <v>0</v>
      </c>
      <c r="Z729" s="201"/>
      <c r="AA729" s="201"/>
      <c r="AB729" s="201"/>
    </row>
    <row r="730" spans="1:28" s="203" customFormat="1" hidden="1" x14ac:dyDescent="0.25">
      <c r="A730" s="198"/>
      <c r="B730" s="199"/>
      <c r="C730" s="200"/>
      <c r="D730" s="201"/>
      <c r="E730" s="201"/>
      <c r="F730" s="202"/>
      <c r="G730" s="202"/>
      <c r="H730" s="201"/>
      <c r="I730" s="201"/>
      <c r="J730" s="202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2">
        <f t="shared" si="373"/>
        <v>0</v>
      </c>
      <c r="X730" s="201"/>
      <c r="Y730" s="202">
        <f t="shared" si="375"/>
        <v>0</v>
      </c>
      <c r="Z730" s="201"/>
      <c r="AA730" s="201"/>
      <c r="AB730" s="201"/>
    </row>
    <row r="731" spans="1:28" s="203" customFormat="1" ht="12.75" hidden="1" customHeight="1" x14ac:dyDescent="0.25">
      <c r="A731" s="198"/>
      <c r="B731" s="199"/>
      <c r="C731" s="200"/>
      <c r="D731" s="201"/>
      <c r="E731" s="201"/>
      <c r="F731" s="202"/>
      <c r="G731" s="202"/>
      <c r="H731" s="201"/>
      <c r="I731" s="201"/>
      <c r="J731" s="202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189">
        <f t="shared" ref="K731:U732" si="384">SUM(U732+U737+U744+U754+U756)</f>
        <v>0</v>
      </c>
      <c r="V731" s="201"/>
      <c r="W731" s="202">
        <f t="shared" si="373"/>
        <v>0</v>
      </c>
      <c r="X731" s="201"/>
      <c r="Y731" s="202">
        <f t="shared" si="375"/>
        <v>0</v>
      </c>
      <c r="Z731" s="201"/>
      <c r="AA731" s="201"/>
      <c r="AB731" s="201"/>
    </row>
    <row r="732" spans="1:28" s="190" customFormat="1" ht="12.75" hidden="1" customHeight="1" x14ac:dyDescent="0.25">
      <c r="A732" s="187"/>
      <c r="B732" s="187"/>
      <c r="C732" s="188"/>
      <c r="D732" s="189"/>
      <c r="E732" s="189"/>
      <c r="F732" s="202"/>
      <c r="G732" s="189"/>
      <c r="H732" s="189"/>
      <c r="I732" s="189"/>
      <c r="J732" s="202"/>
      <c r="K732" s="189">
        <f t="shared" si="384"/>
        <v>0</v>
      </c>
      <c r="L732" s="189">
        <f t="shared" si="384"/>
        <v>0</v>
      </c>
      <c r="M732" s="189"/>
      <c r="N732" s="189">
        <f t="shared" si="384"/>
        <v>0</v>
      </c>
      <c r="O732" s="189">
        <f t="shared" si="384"/>
        <v>0</v>
      </c>
      <c r="P732" s="189">
        <f t="shared" si="384"/>
        <v>0</v>
      </c>
      <c r="Q732" s="189">
        <f t="shared" si="384"/>
        <v>0</v>
      </c>
      <c r="R732" s="189">
        <f t="shared" si="384"/>
        <v>0</v>
      </c>
      <c r="S732" s="189">
        <f t="shared" si="384"/>
        <v>0</v>
      </c>
      <c r="T732" s="189"/>
      <c r="U732" s="189">
        <f t="shared" ref="K732:U733" si="385">SUM(U733+U734+U735+U736)</f>
        <v>0</v>
      </c>
      <c r="V732" s="189"/>
      <c r="W732" s="202">
        <f t="shared" si="373"/>
        <v>0</v>
      </c>
      <c r="X732" s="189">
        <f t="shared" ref="X732" si="386">SUM(X733+X738+X745+X755+X757)</f>
        <v>0</v>
      </c>
      <c r="Y732" s="202">
        <f t="shared" si="375"/>
        <v>0</v>
      </c>
      <c r="Z732" s="189"/>
      <c r="AA732" s="189"/>
      <c r="AB732" s="189"/>
    </row>
    <row r="733" spans="1:28" s="190" customFormat="1" ht="12.75" hidden="1" customHeight="1" x14ac:dyDescent="0.25">
      <c r="A733" s="187"/>
      <c r="B733" s="187"/>
      <c r="C733" s="188"/>
      <c r="D733" s="189"/>
      <c r="E733" s="189"/>
      <c r="F733" s="202"/>
      <c r="G733" s="189"/>
      <c r="H733" s="189"/>
      <c r="I733" s="189"/>
      <c r="J733" s="202"/>
      <c r="K733" s="189">
        <f t="shared" si="385"/>
        <v>0</v>
      </c>
      <c r="L733" s="189">
        <f t="shared" si="385"/>
        <v>0</v>
      </c>
      <c r="M733" s="189"/>
      <c r="N733" s="189">
        <f t="shared" si="385"/>
        <v>0</v>
      </c>
      <c r="O733" s="189">
        <f t="shared" si="385"/>
        <v>0</v>
      </c>
      <c r="P733" s="189">
        <f t="shared" si="385"/>
        <v>0</v>
      </c>
      <c r="Q733" s="189">
        <f t="shared" si="385"/>
        <v>0</v>
      </c>
      <c r="R733" s="189">
        <f t="shared" si="385"/>
        <v>0</v>
      </c>
      <c r="S733" s="189">
        <f t="shared" si="385"/>
        <v>0</v>
      </c>
      <c r="T733" s="189"/>
      <c r="U733" s="201"/>
      <c r="V733" s="189"/>
      <c r="W733" s="202">
        <f t="shared" si="373"/>
        <v>0</v>
      </c>
      <c r="X733" s="189">
        <f t="shared" ref="X733" si="387">SUM(X734+X735+X736+X737)</f>
        <v>0</v>
      </c>
      <c r="Y733" s="202">
        <f t="shared" si="375"/>
        <v>0</v>
      </c>
      <c r="Z733" s="189"/>
      <c r="AA733" s="189"/>
      <c r="AB733" s="189"/>
    </row>
    <row r="734" spans="1:28" s="203" customFormat="1" hidden="1" x14ac:dyDescent="0.25">
      <c r="A734" s="198"/>
      <c r="B734" s="199"/>
      <c r="C734" s="200"/>
      <c r="D734" s="201"/>
      <c r="E734" s="201"/>
      <c r="F734" s="202"/>
      <c r="G734" s="202"/>
      <c r="H734" s="201"/>
      <c r="I734" s="201"/>
      <c r="J734" s="202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2">
        <f t="shared" si="373"/>
        <v>0</v>
      </c>
      <c r="X734" s="201"/>
      <c r="Y734" s="202">
        <f t="shared" si="375"/>
        <v>0</v>
      </c>
      <c r="Z734" s="201"/>
      <c r="AA734" s="201"/>
      <c r="AB734" s="201"/>
    </row>
    <row r="735" spans="1:28" s="203" customFormat="1" hidden="1" x14ac:dyDescent="0.25">
      <c r="A735" s="198"/>
      <c r="B735" s="199"/>
      <c r="C735" s="200"/>
      <c r="D735" s="201"/>
      <c r="E735" s="201"/>
      <c r="F735" s="202"/>
      <c r="G735" s="202"/>
      <c r="H735" s="201"/>
      <c r="I735" s="201"/>
      <c r="J735" s="202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1"/>
      <c r="V735" s="201"/>
      <c r="W735" s="202">
        <f t="shared" si="373"/>
        <v>0</v>
      </c>
      <c r="X735" s="201"/>
      <c r="Y735" s="202">
        <f t="shared" si="375"/>
        <v>0</v>
      </c>
      <c r="Z735" s="201"/>
      <c r="AA735" s="201"/>
      <c r="AB735" s="201"/>
    </row>
    <row r="736" spans="1:28" s="203" customFormat="1" hidden="1" x14ac:dyDescent="0.25">
      <c r="A736" s="198"/>
      <c r="B736" s="199"/>
      <c r="C736" s="200"/>
      <c r="D736" s="201"/>
      <c r="E736" s="201"/>
      <c r="F736" s="202"/>
      <c r="G736" s="202"/>
      <c r="H736" s="201"/>
      <c r="I736" s="201"/>
      <c r="J736" s="202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2">
        <f t="shared" si="373"/>
        <v>0</v>
      </c>
      <c r="X736" s="201"/>
      <c r="Y736" s="202">
        <f t="shared" si="375"/>
        <v>0</v>
      </c>
      <c r="Z736" s="201"/>
      <c r="AA736" s="201"/>
      <c r="AB736" s="201"/>
    </row>
    <row r="737" spans="1:28" s="203" customFormat="1" hidden="1" x14ac:dyDescent="0.25">
      <c r="A737" s="198"/>
      <c r="B737" s="198"/>
      <c r="C737" s="200"/>
      <c r="D737" s="201"/>
      <c r="E737" s="201"/>
      <c r="F737" s="202"/>
      <c r="G737" s="202"/>
      <c r="H737" s="201"/>
      <c r="I737" s="201"/>
      <c r="J737" s="202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189">
        <f t="shared" ref="K737:U738" si="388">SUM(U738+U739+U740+U741+U742+U743)</f>
        <v>0</v>
      </c>
      <c r="V737" s="201"/>
      <c r="W737" s="202">
        <f t="shared" si="373"/>
        <v>0</v>
      </c>
      <c r="X737" s="201"/>
      <c r="Y737" s="202">
        <f t="shared" si="375"/>
        <v>0</v>
      </c>
      <c r="Z737" s="201"/>
      <c r="AA737" s="201"/>
      <c r="AB737" s="201"/>
    </row>
    <row r="738" spans="1:28" s="190" customFormat="1" hidden="1" x14ac:dyDescent="0.25">
      <c r="A738" s="187"/>
      <c r="B738" s="187"/>
      <c r="C738" s="188"/>
      <c r="D738" s="189"/>
      <c r="E738" s="189"/>
      <c r="F738" s="202"/>
      <c r="G738" s="189"/>
      <c r="H738" s="189"/>
      <c r="I738" s="189"/>
      <c r="J738" s="202"/>
      <c r="K738" s="189">
        <f t="shared" si="388"/>
        <v>0</v>
      </c>
      <c r="L738" s="189">
        <f t="shared" si="388"/>
        <v>0</v>
      </c>
      <c r="M738" s="189"/>
      <c r="N738" s="189">
        <f t="shared" si="388"/>
        <v>0</v>
      </c>
      <c r="O738" s="189">
        <f t="shared" si="388"/>
        <v>0</v>
      </c>
      <c r="P738" s="189">
        <f t="shared" si="388"/>
        <v>0</v>
      </c>
      <c r="Q738" s="189">
        <f t="shared" si="388"/>
        <v>0</v>
      </c>
      <c r="R738" s="189">
        <f t="shared" si="388"/>
        <v>0</v>
      </c>
      <c r="S738" s="189">
        <f t="shared" si="388"/>
        <v>0</v>
      </c>
      <c r="T738" s="189"/>
      <c r="U738" s="201"/>
      <c r="V738" s="189"/>
      <c r="W738" s="202">
        <f t="shared" si="373"/>
        <v>0</v>
      </c>
      <c r="X738" s="189">
        <f t="shared" ref="X738" si="389">SUM(X739+X740+X741+X742+X743+X744)</f>
        <v>0</v>
      </c>
      <c r="Y738" s="202">
        <f t="shared" si="375"/>
        <v>0</v>
      </c>
      <c r="Z738" s="189"/>
      <c r="AA738" s="189"/>
      <c r="AB738" s="189"/>
    </row>
    <row r="739" spans="1:28" s="203" customFormat="1" hidden="1" x14ac:dyDescent="0.25">
      <c r="A739" s="198"/>
      <c r="B739" s="199"/>
      <c r="C739" s="200"/>
      <c r="D739" s="201"/>
      <c r="E739" s="201"/>
      <c r="F739" s="202"/>
      <c r="G739" s="202"/>
      <c r="H739" s="201"/>
      <c r="I739" s="201"/>
      <c r="J739" s="202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2">
        <f t="shared" si="373"/>
        <v>0</v>
      </c>
      <c r="X739" s="201"/>
      <c r="Y739" s="202">
        <f t="shared" si="375"/>
        <v>0</v>
      </c>
      <c r="Z739" s="201"/>
      <c r="AA739" s="201"/>
      <c r="AB739" s="201"/>
    </row>
    <row r="740" spans="1:28" s="203" customFormat="1" hidden="1" x14ac:dyDescent="0.25">
      <c r="A740" s="198"/>
      <c r="B740" s="199"/>
      <c r="C740" s="200"/>
      <c r="D740" s="201"/>
      <c r="E740" s="201"/>
      <c r="F740" s="202"/>
      <c r="G740" s="202"/>
      <c r="H740" s="201"/>
      <c r="I740" s="201"/>
      <c r="J740" s="202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2">
        <f t="shared" si="373"/>
        <v>0</v>
      </c>
      <c r="X740" s="201"/>
      <c r="Y740" s="202">
        <f t="shared" si="375"/>
        <v>0</v>
      </c>
      <c r="Z740" s="201"/>
      <c r="AA740" s="201"/>
      <c r="AB740" s="201"/>
    </row>
    <row r="741" spans="1:28" s="203" customFormat="1" hidden="1" x14ac:dyDescent="0.25">
      <c r="A741" s="198"/>
      <c r="B741" s="199"/>
      <c r="C741" s="200"/>
      <c r="D741" s="201"/>
      <c r="E741" s="201"/>
      <c r="F741" s="202"/>
      <c r="G741" s="202"/>
      <c r="H741" s="201"/>
      <c r="I741" s="201"/>
      <c r="J741" s="202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2">
        <f t="shared" si="373"/>
        <v>0</v>
      </c>
      <c r="X741" s="201"/>
      <c r="Y741" s="202">
        <f t="shared" si="375"/>
        <v>0</v>
      </c>
      <c r="Z741" s="201"/>
      <c r="AA741" s="201"/>
      <c r="AB741" s="201"/>
    </row>
    <row r="742" spans="1:28" s="203" customFormat="1" hidden="1" x14ac:dyDescent="0.25">
      <c r="A742" s="198"/>
      <c r="B742" s="199"/>
      <c r="C742" s="200"/>
      <c r="D742" s="201"/>
      <c r="E742" s="201"/>
      <c r="F742" s="202"/>
      <c r="G742" s="202"/>
      <c r="H742" s="201"/>
      <c r="I742" s="201"/>
      <c r="J742" s="202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1"/>
      <c r="V742" s="201"/>
      <c r="W742" s="202">
        <f t="shared" si="373"/>
        <v>0</v>
      </c>
      <c r="X742" s="201"/>
      <c r="Y742" s="202">
        <f t="shared" si="375"/>
        <v>0</v>
      </c>
      <c r="Z742" s="201"/>
      <c r="AA742" s="201"/>
      <c r="AB742" s="201"/>
    </row>
    <row r="743" spans="1:28" s="203" customFormat="1" hidden="1" x14ac:dyDescent="0.25">
      <c r="A743" s="198"/>
      <c r="B743" s="199"/>
      <c r="C743" s="200"/>
      <c r="D743" s="201"/>
      <c r="E743" s="201"/>
      <c r="F743" s="202"/>
      <c r="G743" s="202"/>
      <c r="H743" s="201"/>
      <c r="I743" s="201"/>
      <c r="J743" s="202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2">
        <f t="shared" si="373"/>
        <v>0</v>
      </c>
      <c r="X743" s="201"/>
      <c r="Y743" s="202">
        <f t="shared" si="375"/>
        <v>0</v>
      </c>
      <c r="Z743" s="201"/>
      <c r="AA743" s="201"/>
      <c r="AB743" s="201"/>
    </row>
    <row r="744" spans="1:28" s="203" customFormat="1" hidden="1" x14ac:dyDescent="0.25">
      <c r="A744" s="198"/>
      <c r="B744" s="205"/>
      <c r="C744" s="200"/>
      <c r="D744" s="201"/>
      <c r="E744" s="201"/>
      <c r="F744" s="202"/>
      <c r="G744" s="202"/>
      <c r="H744" s="201"/>
      <c r="I744" s="201"/>
      <c r="J744" s="202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189">
        <f t="shared" ref="K744:U745" si="390">SUM(U745+U746+U747+U748+U749+U750+U751+U752+U753)</f>
        <v>0</v>
      </c>
      <c r="V744" s="201"/>
      <c r="W744" s="202">
        <f t="shared" si="373"/>
        <v>0</v>
      </c>
      <c r="X744" s="201"/>
      <c r="Y744" s="202">
        <f t="shared" si="375"/>
        <v>0</v>
      </c>
      <c r="Z744" s="201"/>
      <c r="AA744" s="201"/>
      <c r="AB744" s="201"/>
    </row>
    <row r="745" spans="1:28" s="190" customFormat="1" hidden="1" x14ac:dyDescent="0.25">
      <c r="A745" s="187"/>
      <c r="B745" s="187"/>
      <c r="C745" s="188"/>
      <c r="D745" s="189"/>
      <c r="E745" s="189"/>
      <c r="F745" s="202"/>
      <c r="G745" s="189"/>
      <c r="H745" s="189"/>
      <c r="I745" s="189"/>
      <c r="J745" s="202"/>
      <c r="K745" s="189">
        <f t="shared" si="390"/>
        <v>0</v>
      </c>
      <c r="L745" s="189">
        <f t="shared" si="390"/>
        <v>0</v>
      </c>
      <c r="M745" s="189"/>
      <c r="N745" s="189">
        <f t="shared" si="390"/>
        <v>0</v>
      </c>
      <c r="O745" s="189">
        <f t="shared" si="390"/>
        <v>0</v>
      </c>
      <c r="P745" s="189">
        <f t="shared" si="390"/>
        <v>0</v>
      </c>
      <c r="Q745" s="189">
        <f t="shared" si="390"/>
        <v>0</v>
      </c>
      <c r="R745" s="189">
        <f t="shared" si="390"/>
        <v>0</v>
      </c>
      <c r="S745" s="189">
        <f t="shared" si="390"/>
        <v>0</v>
      </c>
      <c r="T745" s="189"/>
      <c r="U745" s="201"/>
      <c r="V745" s="189"/>
      <c r="W745" s="202">
        <f t="shared" si="373"/>
        <v>0</v>
      </c>
      <c r="X745" s="189">
        <f t="shared" ref="X745" si="391">SUM(X746+X747+X748+X749+X750+X751+X752+X753+X754)</f>
        <v>0</v>
      </c>
      <c r="Y745" s="202">
        <f t="shared" si="375"/>
        <v>0</v>
      </c>
      <c r="Z745" s="189"/>
      <c r="AA745" s="189"/>
      <c r="AB745" s="189"/>
    </row>
    <row r="746" spans="1:28" s="203" customFormat="1" hidden="1" x14ac:dyDescent="0.25">
      <c r="A746" s="198"/>
      <c r="B746" s="199"/>
      <c r="C746" s="200"/>
      <c r="D746" s="201"/>
      <c r="E746" s="201"/>
      <c r="F746" s="202"/>
      <c r="G746" s="202"/>
      <c r="H746" s="201"/>
      <c r="I746" s="201"/>
      <c r="J746" s="202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2">
        <f t="shared" si="373"/>
        <v>0</v>
      </c>
      <c r="X746" s="201"/>
      <c r="Y746" s="202">
        <f t="shared" si="375"/>
        <v>0</v>
      </c>
      <c r="Z746" s="201"/>
      <c r="AA746" s="201"/>
      <c r="AB746" s="201"/>
    </row>
    <row r="747" spans="1:28" s="203" customFormat="1" hidden="1" x14ac:dyDescent="0.25">
      <c r="A747" s="198"/>
      <c r="B747" s="199"/>
      <c r="C747" s="200"/>
      <c r="D747" s="201"/>
      <c r="E747" s="201"/>
      <c r="F747" s="202"/>
      <c r="G747" s="202"/>
      <c r="H747" s="201"/>
      <c r="I747" s="201"/>
      <c r="J747" s="202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2">
        <f t="shared" si="373"/>
        <v>0</v>
      </c>
      <c r="X747" s="201"/>
      <c r="Y747" s="202">
        <f t="shared" si="375"/>
        <v>0</v>
      </c>
      <c r="Z747" s="201"/>
      <c r="AA747" s="201"/>
      <c r="AB747" s="201"/>
    </row>
    <row r="748" spans="1:28" s="203" customFormat="1" hidden="1" x14ac:dyDescent="0.25">
      <c r="A748" s="198"/>
      <c r="B748" s="199"/>
      <c r="C748" s="200"/>
      <c r="D748" s="201"/>
      <c r="E748" s="201"/>
      <c r="F748" s="202"/>
      <c r="G748" s="202"/>
      <c r="H748" s="201"/>
      <c r="I748" s="201"/>
      <c r="J748" s="202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2">
        <f t="shared" si="373"/>
        <v>0</v>
      </c>
      <c r="X748" s="201"/>
      <c r="Y748" s="202">
        <f t="shared" si="375"/>
        <v>0</v>
      </c>
      <c r="Z748" s="201"/>
      <c r="AA748" s="201"/>
      <c r="AB748" s="201"/>
    </row>
    <row r="749" spans="1:28" s="203" customFormat="1" hidden="1" x14ac:dyDescent="0.25">
      <c r="A749" s="198"/>
      <c r="B749" s="199"/>
      <c r="C749" s="200"/>
      <c r="D749" s="201"/>
      <c r="E749" s="201"/>
      <c r="F749" s="202"/>
      <c r="G749" s="202"/>
      <c r="H749" s="201"/>
      <c r="I749" s="201"/>
      <c r="J749" s="202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2">
        <f t="shared" si="373"/>
        <v>0</v>
      </c>
      <c r="X749" s="201"/>
      <c r="Y749" s="202">
        <f t="shared" si="375"/>
        <v>0</v>
      </c>
      <c r="Z749" s="201"/>
      <c r="AA749" s="201"/>
      <c r="AB749" s="201"/>
    </row>
    <row r="750" spans="1:28" s="203" customFormat="1" hidden="1" x14ac:dyDescent="0.25">
      <c r="A750" s="198"/>
      <c r="B750" s="199"/>
      <c r="C750" s="200"/>
      <c r="D750" s="201"/>
      <c r="E750" s="201"/>
      <c r="F750" s="202"/>
      <c r="G750" s="202"/>
      <c r="H750" s="201"/>
      <c r="I750" s="201"/>
      <c r="J750" s="202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2">
        <f t="shared" ref="W750:W781" si="392">SUM(J750+V750)</f>
        <v>0</v>
      </c>
      <c r="X750" s="201"/>
      <c r="Y750" s="202">
        <f t="shared" si="375"/>
        <v>0</v>
      </c>
      <c r="Z750" s="201"/>
      <c r="AA750" s="201"/>
      <c r="AB750" s="201"/>
    </row>
    <row r="751" spans="1:28" s="203" customFormat="1" hidden="1" x14ac:dyDescent="0.25">
      <c r="A751" s="198"/>
      <c r="B751" s="199"/>
      <c r="C751" s="200"/>
      <c r="D751" s="201"/>
      <c r="E751" s="201"/>
      <c r="F751" s="202"/>
      <c r="G751" s="202"/>
      <c r="H751" s="201"/>
      <c r="I751" s="201"/>
      <c r="J751" s="202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2">
        <f t="shared" si="392"/>
        <v>0</v>
      </c>
      <c r="X751" s="201"/>
      <c r="Y751" s="202">
        <f t="shared" si="375"/>
        <v>0</v>
      </c>
      <c r="Z751" s="201"/>
      <c r="AA751" s="201"/>
      <c r="AB751" s="201"/>
    </row>
    <row r="752" spans="1:28" s="203" customFormat="1" hidden="1" x14ac:dyDescent="0.25">
      <c r="A752" s="198"/>
      <c r="B752" s="199"/>
      <c r="C752" s="200"/>
      <c r="D752" s="201"/>
      <c r="E752" s="201"/>
      <c r="F752" s="202"/>
      <c r="G752" s="202"/>
      <c r="H752" s="201"/>
      <c r="I752" s="201"/>
      <c r="J752" s="202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2">
        <f t="shared" si="392"/>
        <v>0</v>
      </c>
      <c r="X752" s="201"/>
      <c r="Y752" s="202">
        <f t="shared" si="375"/>
        <v>0</v>
      </c>
      <c r="Z752" s="201"/>
      <c r="AA752" s="201"/>
      <c r="AB752" s="201"/>
    </row>
    <row r="753" spans="1:28" s="203" customFormat="1" hidden="1" x14ac:dyDescent="0.25">
      <c r="A753" s="198"/>
      <c r="B753" s="199"/>
      <c r="C753" s="200"/>
      <c r="D753" s="201"/>
      <c r="E753" s="201"/>
      <c r="F753" s="202"/>
      <c r="G753" s="202"/>
      <c r="H753" s="201"/>
      <c r="I753" s="201"/>
      <c r="J753" s="202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2">
        <f t="shared" si="392"/>
        <v>0</v>
      </c>
      <c r="X753" s="201"/>
      <c r="Y753" s="202">
        <f t="shared" si="375"/>
        <v>0</v>
      </c>
      <c r="Z753" s="201"/>
      <c r="AA753" s="201"/>
      <c r="AB753" s="201"/>
    </row>
    <row r="754" spans="1:28" s="203" customFormat="1" hidden="1" x14ac:dyDescent="0.25">
      <c r="A754" s="198"/>
      <c r="B754" s="199"/>
      <c r="C754" s="200"/>
      <c r="D754" s="201"/>
      <c r="E754" s="201"/>
      <c r="F754" s="202"/>
      <c r="G754" s="202"/>
      <c r="H754" s="201"/>
      <c r="I754" s="201"/>
      <c r="J754" s="202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189">
        <f t="shared" ref="K754:X755" si="393">SUM(U755)</f>
        <v>0</v>
      </c>
      <c r="V754" s="201"/>
      <c r="W754" s="202">
        <f t="shared" si="392"/>
        <v>0</v>
      </c>
      <c r="X754" s="201"/>
      <c r="Y754" s="202">
        <f t="shared" si="375"/>
        <v>0</v>
      </c>
      <c r="Z754" s="201"/>
      <c r="AA754" s="201"/>
      <c r="AB754" s="201"/>
    </row>
    <row r="755" spans="1:28" s="190" customFormat="1" hidden="1" x14ac:dyDescent="0.25">
      <c r="A755" s="187"/>
      <c r="B755" s="187"/>
      <c r="C755" s="188"/>
      <c r="D755" s="189"/>
      <c r="E755" s="189"/>
      <c r="F755" s="202"/>
      <c r="G755" s="189"/>
      <c r="H755" s="189"/>
      <c r="I755" s="189"/>
      <c r="J755" s="202"/>
      <c r="K755" s="189">
        <f t="shared" si="393"/>
        <v>0</v>
      </c>
      <c r="L755" s="189">
        <f t="shared" si="393"/>
        <v>0</v>
      </c>
      <c r="M755" s="189"/>
      <c r="N755" s="189">
        <f t="shared" si="393"/>
        <v>0</v>
      </c>
      <c r="O755" s="189">
        <f t="shared" si="393"/>
        <v>0</v>
      </c>
      <c r="P755" s="189">
        <f t="shared" si="393"/>
        <v>0</v>
      </c>
      <c r="Q755" s="189">
        <f t="shared" si="393"/>
        <v>0</v>
      </c>
      <c r="R755" s="189">
        <f t="shared" si="393"/>
        <v>0</v>
      </c>
      <c r="S755" s="189">
        <f t="shared" si="393"/>
        <v>0</v>
      </c>
      <c r="T755" s="189"/>
      <c r="U755" s="201"/>
      <c r="V755" s="189"/>
      <c r="W755" s="202">
        <f t="shared" si="392"/>
        <v>0</v>
      </c>
      <c r="X755" s="189">
        <f t="shared" si="393"/>
        <v>0</v>
      </c>
      <c r="Y755" s="202">
        <f t="shared" si="375"/>
        <v>0</v>
      </c>
      <c r="Z755" s="189"/>
      <c r="AA755" s="189"/>
      <c r="AB755" s="189"/>
    </row>
    <row r="756" spans="1:28" s="203" customFormat="1" hidden="1" x14ac:dyDescent="0.25">
      <c r="A756" s="198"/>
      <c r="B756" s="204"/>
      <c r="C756" s="200"/>
      <c r="D756" s="201"/>
      <c r="E756" s="201"/>
      <c r="F756" s="202"/>
      <c r="G756" s="202"/>
      <c r="H756" s="201"/>
      <c r="I756" s="201"/>
      <c r="J756" s="202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189">
        <f t="shared" ref="K756:U757" si="394">SUM(U757+U758+U759+U760+U761+U762+U763)</f>
        <v>0</v>
      </c>
      <c r="V756" s="201"/>
      <c r="W756" s="202">
        <f t="shared" si="392"/>
        <v>0</v>
      </c>
      <c r="X756" s="201"/>
      <c r="Y756" s="202">
        <f t="shared" si="375"/>
        <v>0</v>
      </c>
      <c r="Z756" s="201"/>
      <c r="AA756" s="201"/>
      <c r="AB756" s="201"/>
    </row>
    <row r="757" spans="1:28" s="190" customFormat="1" hidden="1" x14ac:dyDescent="0.25">
      <c r="A757" s="187"/>
      <c r="B757" s="195"/>
      <c r="C757" s="188"/>
      <c r="D757" s="189"/>
      <c r="E757" s="189"/>
      <c r="F757" s="202"/>
      <c r="G757" s="189"/>
      <c r="H757" s="189"/>
      <c r="I757" s="189"/>
      <c r="J757" s="202"/>
      <c r="K757" s="189">
        <f t="shared" si="394"/>
        <v>0</v>
      </c>
      <c r="L757" s="189">
        <f t="shared" si="394"/>
        <v>0</v>
      </c>
      <c r="M757" s="189"/>
      <c r="N757" s="189">
        <f t="shared" si="394"/>
        <v>0</v>
      </c>
      <c r="O757" s="189">
        <f t="shared" si="394"/>
        <v>0</v>
      </c>
      <c r="P757" s="189">
        <f t="shared" si="394"/>
        <v>0</v>
      </c>
      <c r="Q757" s="189">
        <f t="shared" si="394"/>
        <v>0</v>
      </c>
      <c r="R757" s="189">
        <f t="shared" si="394"/>
        <v>0</v>
      </c>
      <c r="S757" s="189">
        <f t="shared" si="394"/>
        <v>0</v>
      </c>
      <c r="T757" s="189"/>
      <c r="U757" s="201"/>
      <c r="V757" s="189"/>
      <c r="W757" s="202">
        <f t="shared" si="392"/>
        <v>0</v>
      </c>
      <c r="X757" s="189">
        <f t="shared" ref="X757" si="395">SUM(X758+X759+X760+X761+X762+X763+X764)</f>
        <v>0</v>
      </c>
      <c r="Y757" s="202">
        <f t="shared" si="375"/>
        <v>0</v>
      </c>
      <c r="Z757" s="189"/>
      <c r="AA757" s="189"/>
      <c r="AB757" s="189"/>
    </row>
    <row r="758" spans="1:28" s="203" customFormat="1" ht="12.75" hidden="1" customHeight="1" x14ac:dyDescent="0.25">
      <c r="A758" s="198"/>
      <c r="B758" s="199"/>
      <c r="C758" s="200"/>
      <c r="D758" s="201"/>
      <c r="E758" s="201"/>
      <c r="F758" s="202"/>
      <c r="G758" s="202"/>
      <c r="H758" s="201"/>
      <c r="I758" s="201"/>
      <c r="J758" s="202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2">
        <f t="shared" si="392"/>
        <v>0</v>
      </c>
      <c r="X758" s="201"/>
      <c r="Y758" s="202">
        <f t="shared" si="375"/>
        <v>0</v>
      </c>
      <c r="Z758" s="201"/>
      <c r="AA758" s="201"/>
      <c r="AB758" s="201"/>
    </row>
    <row r="759" spans="1:28" s="203" customFormat="1" hidden="1" x14ac:dyDescent="0.25">
      <c r="A759" s="198"/>
      <c r="B759" s="199"/>
      <c r="C759" s="200"/>
      <c r="D759" s="201"/>
      <c r="E759" s="201"/>
      <c r="F759" s="202"/>
      <c r="G759" s="202"/>
      <c r="H759" s="201"/>
      <c r="I759" s="201"/>
      <c r="J759" s="202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2">
        <f t="shared" si="392"/>
        <v>0</v>
      </c>
      <c r="X759" s="201"/>
      <c r="Y759" s="202">
        <f t="shared" si="375"/>
        <v>0</v>
      </c>
      <c r="Z759" s="201"/>
      <c r="AA759" s="201"/>
      <c r="AB759" s="201"/>
    </row>
    <row r="760" spans="1:28" s="203" customFormat="1" hidden="1" x14ac:dyDescent="0.25">
      <c r="A760" s="198"/>
      <c r="B760" s="199"/>
      <c r="C760" s="200"/>
      <c r="D760" s="201"/>
      <c r="E760" s="201"/>
      <c r="F760" s="202"/>
      <c r="G760" s="202"/>
      <c r="H760" s="201"/>
      <c r="I760" s="201"/>
      <c r="J760" s="202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201"/>
      <c r="V760" s="201"/>
      <c r="W760" s="202">
        <f t="shared" si="392"/>
        <v>0</v>
      </c>
      <c r="X760" s="201"/>
      <c r="Y760" s="202">
        <f t="shared" si="375"/>
        <v>0</v>
      </c>
      <c r="Z760" s="201"/>
      <c r="AA760" s="201"/>
      <c r="AB760" s="201"/>
    </row>
    <row r="761" spans="1:28" s="203" customFormat="1" hidden="1" x14ac:dyDescent="0.25">
      <c r="A761" s="198"/>
      <c r="B761" s="199"/>
      <c r="C761" s="200"/>
      <c r="D761" s="201"/>
      <c r="E761" s="201"/>
      <c r="F761" s="202"/>
      <c r="G761" s="202"/>
      <c r="H761" s="201"/>
      <c r="I761" s="201"/>
      <c r="J761" s="202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1"/>
      <c r="V761" s="201"/>
      <c r="W761" s="202">
        <f t="shared" si="392"/>
        <v>0</v>
      </c>
      <c r="X761" s="201"/>
      <c r="Y761" s="202">
        <f t="shared" si="375"/>
        <v>0</v>
      </c>
      <c r="Z761" s="201"/>
      <c r="AA761" s="201"/>
      <c r="AB761" s="201"/>
    </row>
    <row r="762" spans="1:28" s="203" customFormat="1" hidden="1" x14ac:dyDescent="0.25">
      <c r="A762" s="198"/>
      <c r="B762" s="198"/>
      <c r="C762" s="200"/>
      <c r="D762" s="201"/>
      <c r="E762" s="201"/>
      <c r="F762" s="202"/>
      <c r="G762" s="202"/>
      <c r="H762" s="201"/>
      <c r="I762" s="201"/>
      <c r="J762" s="202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2">
        <f t="shared" si="392"/>
        <v>0</v>
      </c>
      <c r="X762" s="201"/>
      <c r="Y762" s="202">
        <f t="shared" si="375"/>
        <v>0</v>
      </c>
      <c r="Z762" s="201"/>
      <c r="AA762" s="201"/>
      <c r="AB762" s="201"/>
    </row>
    <row r="763" spans="1:28" s="203" customFormat="1" hidden="1" x14ac:dyDescent="0.25">
      <c r="A763" s="198"/>
      <c r="B763" s="198"/>
      <c r="C763" s="206"/>
      <c r="D763" s="201"/>
      <c r="E763" s="201"/>
      <c r="F763" s="202"/>
      <c r="G763" s="202"/>
      <c r="H763" s="201"/>
      <c r="I763" s="201"/>
      <c r="J763" s="202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2">
        <f t="shared" si="392"/>
        <v>0</v>
      </c>
      <c r="X763" s="201"/>
      <c r="Y763" s="202">
        <f t="shared" si="375"/>
        <v>0</v>
      </c>
      <c r="Z763" s="201"/>
      <c r="AA763" s="201"/>
      <c r="AB763" s="201"/>
    </row>
    <row r="764" spans="1:28" s="203" customFormat="1" hidden="1" x14ac:dyDescent="0.25">
      <c r="A764" s="198"/>
      <c r="B764" s="199"/>
      <c r="C764" s="200"/>
      <c r="D764" s="201"/>
      <c r="E764" s="201"/>
      <c r="F764" s="202"/>
      <c r="G764" s="202"/>
      <c r="H764" s="201"/>
      <c r="I764" s="201"/>
      <c r="J764" s="202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189">
        <f t="shared" ref="K764:U765" si="396">SUM(U765+U770)</f>
        <v>0</v>
      </c>
      <c r="V764" s="201"/>
      <c r="W764" s="202">
        <f t="shared" si="392"/>
        <v>0</v>
      </c>
      <c r="X764" s="201"/>
      <c r="Y764" s="202">
        <f t="shared" si="375"/>
        <v>0</v>
      </c>
      <c r="Z764" s="201"/>
      <c r="AA764" s="201"/>
      <c r="AB764" s="201"/>
    </row>
    <row r="765" spans="1:28" s="190" customFormat="1" hidden="1" x14ac:dyDescent="0.25">
      <c r="A765" s="6"/>
      <c r="B765" s="187"/>
      <c r="C765" s="188"/>
      <c r="D765" s="189"/>
      <c r="E765" s="189"/>
      <c r="F765" s="202"/>
      <c r="G765" s="189"/>
      <c r="H765" s="189"/>
      <c r="I765" s="189"/>
      <c r="J765" s="202"/>
      <c r="K765" s="189">
        <f t="shared" si="396"/>
        <v>0</v>
      </c>
      <c r="L765" s="189">
        <f t="shared" si="396"/>
        <v>0</v>
      </c>
      <c r="M765" s="189"/>
      <c r="N765" s="189">
        <f t="shared" si="396"/>
        <v>0</v>
      </c>
      <c r="O765" s="189">
        <f t="shared" si="396"/>
        <v>0</v>
      </c>
      <c r="P765" s="189">
        <f t="shared" si="396"/>
        <v>0</v>
      </c>
      <c r="Q765" s="189">
        <f t="shared" si="396"/>
        <v>0</v>
      </c>
      <c r="R765" s="189">
        <f t="shared" si="396"/>
        <v>0</v>
      </c>
      <c r="S765" s="189">
        <f t="shared" si="396"/>
        <v>0</v>
      </c>
      <c r="T765" s="189"/>
      <c r="U765" s="189">
        <f t="shared" ref="K765:U766" si="397">SUM(U766+U767+U768+U769)</f>
        <v>0</v>
      </c>
      <c r="V765" s="189"/>
      <c r="W765" s="202">
        <f t="shared" si="392"/>
        <v>0</v>
      </c>
      <c r="X765" s="189">
        <f t="shared" ref="X765" si="398">SUM(X766+X771)</f>
        <v>0</v>
      </c>
      <c r="Y765" s="202">
        <f t="shared" si="375"/>
        <v>0</v>
      </c>
      <c r="Z765" s="189"/>
      <c r="AA765" s="189"/>
      <c r="AB765" s="189"/>
    </row>
    <row r="766" spans="1:28" s="190" customFormat="1" hidden="1" x14ac:dyDescent="0.25">
      <c r="A766" s="187"/>
      <c r="B766" s="187"/>
      <c r="C766" s="188"/>
      <c r="D766" s="189"/>
      <c r="E766" s="189"/>
      <c r="F766" s="202"/>
      <c r="G766" s="189"/>
      <c r="H766" s="189"/>
      <c r="I766" s="189"/>
      <c r="J766" s="202"/>
      <c r="K766" s="189">
        <f t="shared" si="397"/>
        <v>0</v>
      </c>
      <c r="L766" s="189">
        <f t="shared" si="397"/>
        <v>0</v>
      </c>
      <c r="M766" s="189"/>
      <c r="N766" s="189">
        <f t="shared" si="397"/>
        <v>0</v>
      </c>
      <c r="O766" s="189">
        <f t="shared" si="397"/>
        <v>0</v>
      </c>
      <c r="P766" s="189">
        <f t="shared" si="397"/>
        <v>0</v>
      </c>
      <c r="Q766" s="189">
        <f t="shared" si="397"/>
        <v>0</v>
      </c>
      <c r="R766" s="189">
        <f t="shared" si="397"/>
        <v>0</v>
      </c>
      <c r="S766" s="189">
        <f t="shared" si="397"/>
        <v>0</v>
      </c>
      <c r="T766" s="189"/>
      <c r="U766" s="201"/>
      <c r="V766" s="189"/>
      <c r="W766" s="202">
        <f t="shared" si="392"/>
        <v>0</v>
      </c>
      <c r="X766" s="189">
        <f t="shared" ref="X766" si="399">SUM(X767+X768+X769+X770)</f>
        <v>0</v>
      </c>
      <c r="Y766" s="202">
        <f t="shared" si="375"/>
        <v>0</v>
      </c>
      <c r="Z766" s="189"/>
      <c r="AA766" s="189"/>
      <c r="AB766" s="189"/>
    </row>
    <row r="767" spans="1:28" s="203" customFormat="1" ht="27.75" hidden="1" customHeight="1" x14ac:dyDescent="0.25">
      <c r="A767" s="198"/>
      <c r="B767" s="199"/>
      <c r="C767" s="200"/>
      <c r="D767" s="201"/>
      <c r="E767" s="201"/>
      <c r="F767" s="202"/>
      <c r="G767" s="202"/>
      <c r="H767" s="201"/>
      <c r="I767" s="201"/>
      <c r="J767" s="202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2">
        <f t="shared" si="392"/>
        <v>0</v>
      </c>
      <c r="X767" s="201"/>
      <c r="Y767" s="202">
        <f t="shared" si="375"/>
        <v>0</v>
      </c>
      <c r="Z767" s="201"/>
      <c r="AA767" s="201"/>
      <c r="AB767" s="201"/>
    </row>
    <row r="768" spans="1:28" s="203" customFormat="1" hidden="1" x14ac:dyDescent="0.25">
      <c r="A768" s="198"/>
      <c r="B768" s="198"/>
      <c r="C768" s="200"/>
      <c r="D768" s="201"/>
      <c r="E768" s="201"/>
      <c r="F768" s="202"/>
      <c r="G768" s="202"/>
      <c r="H768" s="201"/>
      <c r="I768" s="201"/>
      <c r="J768" s="202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2">
        <f t="shared" si="392"/>
        <v>0</v>
      </c>
      <c r="X768" s="201"/>
      <c r="Y768" s="202">
        <f t="shared" si="375"/>
        <v>0</v>
      </c>
      <c r="Z768" s="201"/>
      <c r="AA768" s="201"/>
      <c r="AB768" s="201"/>
    </row>
    <row r="769" spans="1:28" s="203" customFormat="1" hidden="1" x14ac:dyDescent="0.25">
      <c r="A769" s="198"/>
      <c r="B769" s="198"/>
      <c r="C769" s="200"/>
      <c r="D769" s="201"/>
      <c r="E769" s="201"/>
      <c r="F769" s="202"/>
      <c r="G769" s="202"/>
      <c r="H769" s="201"/>
      <c r="I769" s="201"/>
      <c r="J769" s="202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2">
        <f t="shared" si="392"/>
        <v>0</v>
      </c>
      <c r="X769" s="201"/>
      <c r="Y769" s="202">
        <f t="shared" si="375"/>
        <v>0</v>
      </c>
      <c r="Z769" s="201"/>
      <c r="AA769" s="201"/>
      <c r="AB769" s="201"/>
    </row>
    <row r="770" spans="1:28" s="203" customFormat="1" hidden="1" x14ac:dyDescent="0.25">
      <c r="A770" s="198"/>
      <c r="B770" s="198"/>
      <c r="C770" s="200"/>
      <c r="D770" s="201"/>
      <c r="E770" s="201"/>
      <c r="F770" s="202"/>
      <c r="G770" s="202"/>
      <c r="H770" s="201"/>
      <c r="I770" s="201"/>
      <c r="J770" s="202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189">
        <f t="shared" ref="K770:U771" si="400">SUM(U771+U772+U773+U774)</f>
        <v>0</v>
      </c>
      <c r="V770" s="201"/>
      <c r="W770" s="202">
        <f t="shared" si="392"/>
        <v>0</v>
      </c>
      <c r="X770" s="201"/>
      <c r="Y770" s="202">
        <f t="shared" si="375"/>
        <v>0</v>
      </c>
      <c r="Z770" s="201"/>
      <c r="AA770" s="201"/>
      <c r="AB770" s="201"/>
    </row>
    <row r="771" spans="1:28" s="190" customFormat="1" hidden="1" x14ac:dyDescent="0.25">
      <c r="A771" s="187"/>
      <c r="B771" s="187"/>
      <c r="C771" s="188"/>
      <c r="D771" s="189"/>
      <c r="E771" s="189"/>
      <c r="F771" s="202"/>
      <c r="G771" s="189"/>
      <c r="H771" s="189"/>
      <c r="I771" s="189"/>
      <c r="J771" s="202"/>
      <c r="K771" s="189">
        <f t="shared" si="400"/>
        <v>0</v>
      </c>
      <c r="L771" s="189">
        <f t="shared" si="400"/>
        <v>0</v>
      </c>
      <c r="M771" s="189"/>
      <c r="N771" s="189">
        <f t="shared" si="400"/>
        <v>0</v>
      </c>
      <c r="O771" s="189">
        <f t="shared" si="400"/>
        <v>0</v>
      </c>
      <c r="P771" s="189">
        <f t="shared" si="400"/>
        <v>0</v>
      </c>
      <c r="Q771" s="189">
        <f t="shared" si="400"/>
        <v>0</v>
      </c>
      <c r="R771" s="189">
        <f t="shared" si="400"/>
        <v>0</v>
      </c>
      <c r="S771" s="189">
        <f t="shared" si="400"/>
        <v>0</v>
      </c>
      <c r="T771" s="189"/>
      <c r="U771" s="201"/>
      <c r="V771" s="189"/>
      <c r="W771" s="202">
        <f t="shared" si="392"/>
        <v>0</v>
      </c>
      <c r="X771" s="189">
        <f t="shared" ref="X771" si="401">SUM(X772+X773+X774+X775)</f>
        <v>0</v>
      </c>
      <c r="Y771" s="202">
        <f t="shared" si="375"/>
        <v>0</v>
      </c>
      <c r="Z771" s="189"/>
      <c r="AA771" s="189"/>
      <c r="AB771" s="189"/>
    </row>
    <row r="772" spans="1:28" s="203" customFormat="1" hidden="1" x14ac:dyDescent="0.25">
      <c r="A772" s="198"/>
      <c r="B772" s="199"/>
      <c r="C772" s="200"/>
      <c r="D772" s="201"/>
      <c r="E772" s="201"/>
      <c r="F772" s="202"/>
      <c r="G772" s="202"/>
      <c r="H772" s="201"/>
      <c r="I772" s="201"/>
      <c r="J772" s="202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2">
        <f t="shared" si="392"/>
        <v>0</v>
      </c>
      <c r="X772" s="201"/>
      <c r="Y772" s="202">
        <f t="shared" si="375"/>
        <v>0</v>
      </c>
      <c r="Z772" s="201"/>
      <c r="AA772" s="201"/>
      <c r="AB772" s="201"/>
    </row>
    <row r="773" spans="1:28" s="203" customFormat="1" hidden="1" x14ac:dyDescent="0.25">
      <c r="A773" s="198"/>
      <c r="B773" s="199"/>
      <c r="C773" s="200"/>
      <c r="D773" s="201"/>
      <c r="E773" s="201"/>
      <c r="F773" s="202"/>
      <c r="G773" s="202"/>
      <c r="H773" s="201"/>
      <c r="I773" s="201"/>
      <c r="J773" s="202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2">
        <f t="shared" si="392"/>
        <v>0</v>
      </c>
      <c r="X773" s="201"/>
      <c r="Y773" s="202">
        <f t="shared" si="375"/>
        <v>0</v>
      </c>
      <c r="Z773" s="201"/>
      <c r="AA773" s="201"/>
      <c r="AB773" s="201"/>
    </row>
    <row r="774" spans="1:28" s="203" customFormat="1" hidden="1" x14ac:dyDescent="0.25">
      <c r="A774" s="198"/>
      <c r="B774" s="199"/>
      <c r="C774" s="200"/>
      <c r="D774" s="201"/>
      <c r="E774" s="201"/>
      <c r="F774" s="202"/>
      <c r="G774" s="202"/>
      <c r="H774" s="201"/>
      <c r="I774" s="201"/>
      <c r="J774" s="202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2">
        <f t="shared" si="392"/>
        <v>0</v>
      </c>
      <c r="X774" s="201"/>
      <c r="Y774" s="202">
        <f t="shared" si="375"/>
        <v>0</v>
      </c>
      <c r="Z774" s="201"/>
      <c r="AA774" s="201"/>
      <c r="AB774" s="201"/>
    </row>
    <row r="775" spans="1:28" s="203" customFormat="1" hidden="1" x14ac:dyDescent="0.25">
      <c r="A775" s="198"/>
      <c r="B775" s="199"/>
      <c r="C775" s="200"/>
      <c r="D775" s="201"/>
      <c r="E775" s="201"/>
      <c r="F775" s="202"/>
      <c r="G775" s="202"/>
      <c r="H775" s="201"/>
      <c r="I775" s="201"/>
      <c r="J775" s="202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4">
        <f t="shared" ref="K775:X776" si="402">SUM(U776)</f>
        <v>0</v>
      </c>
      <c r="V775" s="201"/>
      <c r="W775" s="202">
        <f t="shared" si="392"/>
        <v>0</v>
      </c>
      <c r="X775" s="201"/>
      <c r="Y775" s="202">
        <f t="shared" si="375"/>
        <v>0</v>
      </c>
      <c r="Z775" s="201"/>
      <c r="AA775" s="201"/>
      <c r="AB775" s="201"/>
    </row>
    <row r="776" spans="1:28" s="7" customFormat="1" hidden="1" x14ac:dyDescent="0.25">
      <c r="B776" s="5"/>
      <c r="D776" s="4"/>
      <c r="E776" s="4"/>
      <c r="F776" s="202"/>
      <c r="G776" s="4"/>
      <c r="H776" s="4"/>
      <c r="I776" s="4"/>
      <c r="J776" s="202"/>
      <c r="K776" s="4">
        <f t="shared" si="402"/>
        <v>0</v>
      </c>
      <c r="L776" s="4">
        <f t="shared" si="402"/>
        <v>0</v>
      </c>
      <c r="M776" s="4"/>
      <c r="N776" s="4">
        <f t="shared" si="402"/>
        <v>0</v>
      </c>
      <c r="O776" s="4">
        <f t="shared" si="402"/>
        <v>0</v>
      </c>
      <c r="P776" s="4">
        <f t="shared" si="402"/>
        <v>0</v>
      </c>
      <c r="Q776" s="4">
        <f t="shared" si="402"/>
        <v>0</v>
      </c>
      <c r="R776" s="4">
        <f t="shared" si="402"/>
        <v>0</v>
      </c>
      <c r="S776" s="4">
        <f t="shared" si="402"/>
        <v>0</v>
      </c>
      <c r="T776" s="4"/>
      <c r="U776" s="4">
        <f t="shared" ref="K776:U777" si="403">SUM(U777+U785+U788+U793)</f>
        <v>0</v>
      </c>
      <c r="V776" s="4"/>
      <c r="W776" s="202">
        <f t="shared" si="392"/>
        <v>0</v>
      </c>
      <c r="X776" s="4">
        <f t="shared" si="402"/>
        <v>0</v>
      </c>
      <c r="Y776" s="202">
        <f t="shared" si="375"/>
        <v>0</v>
      </c>
      <c r="Z776" s="4"/>
      <c r="AA776" s="4"/>
      <c r="AB776" s="4"/>
    </row>
    <row r="777" spans="1:28" s="7" customFormat="1" hidden="1" x14ac:dyDescent="0.25">
      <c r="B777" s="5"/>
      <c r="D777" s="4"/>
      <c r="E777" s="4"/>
      <c r="F777" s="202"/>
      <c r="G777" s="4"/>
      <c r="H777" s="4"/>
      <c r="I777" s="4"/>
      <c r="J777" s="202"/>
      <c r="K777" s="4">
        <f t="shared" si="403"/>
        <v>0</v>
      </c>
      <c r="L777" s="4">
        <f t="shared" si="403"/>
        <v>0</v>
      </c>
      <c r="M777" s="4"/>
      <c r="N777" s="4">
        <f t="shared" si="403"/>
        <v>0</v>
      </c>
      <c r="O777" s="4">
        <f t="shared" si="403"/>
        <v>0</v>
      </c>
      <c r="P777" s="4">
        <f t="shared" si="403"/>
        <v>0</v>
      </c>
      <c r="Q777" s="4">
        <f t="shared" si="403"/>
        <v>0</v>
      </c>
      <c r="R777" s="4">
        <f t="shared" si="403"/>
        <v>0</v>
      </c>
      <c r="S777" s="4">
        <f t="shared" si="403"/>
        <v>0</v>
      </c>
      <c r="T777" s="4"/>
      <c r="U777" s="4">
        <f t="shared" ref="K777:U778" si="404">SUM(U778+U779+U780+U781+U782+U783+U784)</f>
        <v>0</v>
      </c>
      <c r="V777" s="4"/>
      <c r="W777" s="202">
        <f t="shared" si="392"/>
        <v>0</v>
      </c>
      <c r="X777" s="4">
        <f t="shared" ref="X777" si="405">SUM(X778+X786+X789+X794)</f>
        <v>0</v>
      </c>
      <c r="Y777" s="202">
        <f t="shared" si="375"/>
        <v>0</v>
      </c>
      <c r="Z777" s="4"/>
      <c r="AA777" s="4"/>
      <c r="AB777" s="4"/>
    </row>
    <row r="778" spans="1:28" s="7" customFormat="1" hidden="1" x14ac:dyDescent="0.25">
      <c r="B778" s="5"/>
      <c r="D778" s="4"/>
      <c r="E778" s="4"/>
      <c r="F778" s="202"/>
      <c r="G778" s="4"/>
      <c r="H778" s="4"/>
      <c r="I778" s="4"/>
      <c r="J778" s="202"/>
      <c r="K778" s="4">
        <f t="shared" si="404"/>
        <v>0</v>
      </c>
      <c r="L778" s="4">
        <f t="shared" si="404"/>
        <v>0</v>
      </c>
      <c r="M778" s="4"/>
      <c r="N778" s="4">
        <f t="shared" si="404"/>
        <v>0</v>
      </c>
      <c r="O778" s="4">
        <f t="shared" si="404"/>
        <v>0</v>
      </c>
      <c r="P778" s="4">
        <f t="shared" si="404"/>
        <v>0</v>
      </c>
      <c r="Q778" s="4">
        <f t="shared" si="404"/>
        <v>0</v>
      </c>
      <c r="R778" s="4">
        <f t="shared" si="404"/>
        <v>0</v>
      </c>
      <c r="S778" s="4">
        <f t="shared" si="404"/>
        <v>0</v>
      </c>
      <c r="T778" s="4"/>
      <c r="U778" s="201"/>
      <c r="V778" s="4"/>
      <c r="W778" s="202">
        <f t="shared" si="392"/>
        <v>0</v>
      </c>
      <c r="X778" s="4">
        <f t="shared" ref="X778" si="406">SUM(X779+X780+X781+X782+X783+X784+X785)</f>
        <v>0</v>
      </c>
      <c r="Y778" s="202">
        <f t="shared" si="375"/>
        <v>0</v>
      </c>
      <c r="Z778" s="4"/>
      <c r="AA778" s="4"/>
      <c r="AB778" s="4"/>
    </row>
    <row r="779" spans="1:28" s="210" customFormat="1" hidden="1" x14ac:dyDescent="0.25">
      <c r="A779" s="207"/>
      <c r="B779" s="208"/>
      <c r="C779" s="209"/>
      <c r="D779" s="201"/>
      <c r="E779" s="201"/>
      <c r="F779" s="202"/>
      <c r="G779" s="202"/>
      <c r="H779" s="201"/>
      <c r="I779" s="201"/>
      <c r="J779" s="202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2">
        <f t="shared" si="392"/>
        <v>0</v>
      </c>
      <c r="X779" s="201"/>
      <c r="Y779" s="202">
        <f t="shared" si="375"/>
        <v>0</v>
      </c>
      <c r="Z779" s="201"/>
      <c r="AA779" s="201"/>
      <c r="AB779" s="201"/>
    </row>
    <row r="780" spans="1:28" s="210" customFormat="1" hidden="1" x14ac:dyDescent="0.25">
      <c r="A780" s="207"/>
      <c r="B780" s="208"/>
      <c r="C780" s="209"/>
      <c r="D780" s="201"/>
      <c r="E780" s="201"/>
      <c r="F780" s="202"/>
      <c r="G780" s="202"/>
      <c r="H780" s="201"/>
      <c r="I780" s="201"/>
      <c r="J780" s="202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2">
        <f t="shared" si="392"/>
        <v>0</v>
      </c>
      <c r="X780" s="201"/>
      <c r="Y780" s="202">
        <f t="shared" si="375"/>
        <v>0</v>
      </c>
      <c r="Z780" s="201"/>
      <c r="AA780" s="201"/>
      <c r="AB780" s="201"/>
    </row>
    <row r="781" spans="1:28" s="210" customFormat="1" hidden="1" x14ac:dyDescent="0.25">
      <c r="A781" s="207"/>
      <c r="B781" s="208"/>
      <c r="C781" s="209"/>
      <c r="D781" s="201"/>
      <c r="E781" s="201"/>
      <c r="F781" s="202"/>
      <c r="G781" s="202"/>
      <c r="H781" s="201"/>
      <c r="I781" s="201"/>
      <c r="J781" s="202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2">
        <f t="shared" si="392"/>
        <v>0</v>
      </c>
      <c r="X781" s="201"/>
      <c r="Y781" s="202">
        <f t="shared" si="375"/>
        <v>0</v>
      </c>
      <c r="Z781" s="201"/>
      <c r="AA781" s="201"/>
      <c r="AB781" s="201"/>
    </row>
    <row r="782" spans="1:28" s="210" customFormat="1" hidden="1" x14ac:dyDescent="0.25">
      <c r="A782" s="207"/>
      <c r="B782" s="208"/>
      <c r="C782" s="209"/>
      <c r="D782" s="201"/>
      <c r="E782" s="201"/>
      <c r="F782" s="202"/>
      <c r="G782" s="202"/>
      <c r="H782" s="201"/>
      <c r="I782" s="201"/>
      <c r="J782" s="202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2">
        <f t="shared" ref="W782:W796" si="407">SUM(J782+V782)</f>
        <v>0</v>
      </c>
      <c r="X782" s="201"/>
      <c r="Y782" s="202">
        <f t="shared" ref="Y782:Y796" si="408">SUM(W782:X782)</f>
        <v>0</v>
      </c>
      <c r="Z782" s="201"/>
      <c r="AA782" s="201"/>
      <c r="AB782" s="201"/>
    </row>
    <row r="783" spans="1:28" s="210" customFormat="1" hidden="1" x14ac:dyDescent="0.25">
      <c r="A783" s="207"/>
      <c r="B783" s="208"/>
      <c r="C783" s="209"/>
      <c r="D783" s="201"/>
      <c r="E783" s="201"/>
      <c r="F783" s="202"/>
      <c r="G783" s="202"/>
      <c r="H783" s="201"/>
      <c r="I783" s="201"/>
      <c r="J783" s="202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2">
        <f t="shared" si="407"/>
        <v>0</v>
      </c>
      <c r="X783" s="201"/>
      <c r="Y783" s="202">
        <f t="shared" si="408"/>
        <v>0</v>
      </c>
      <c r="Z783" s="201"/>
      <c r="AA783" s="201"/>
      <c r="AB783" s="201"/>
    </row>
    <row r="784" spans="1:28" s="210" customFormat="1" hidden="1" x14ac:dyDescent="0.25">
      <c r="A784" s="207"/>
      <c r="B784" s="208"/>
      <c r="C784" s="209"/>
      <c r="D784" s="201"/>
      <c r="E784" s="201"/>
      <c r="F784" s="202"/>
      <c r="G784" s="202"/>
      <c r="H784" s="201"/>
      <c r="I784" s="201"/>
      <c r="J784" s="202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2">
        <f t="shared" si="407"/>
        <v>0</v>
      </c>
      <c r="X784" s="201"/>
      <c r="Y784" s="202">
        <f t="shared" si="408"/>
        <v>0</v>
      </c>
      <c r="Z784" s="201"/>
      <c r="AA784" s="201"/>
      <c r="AB784" s="201"/>
    </row>
    <row r="785" spans="1:29" s="210" customFormat="1" hidden="1" x14ac:dyDescent="0.25">
      <c r="A785" s="207"/>
      <c r="B785" s="208"/>
      <c r="C785" s="209"/>
      <c r="D785" s="201"/>
      <c r="E785" s="201"/>
      <c r="F785" s="202"/>
      <c r="G785" s="202"/>
      <c r="H785" s="201"/>
      <c r="I785" s="201"/>
      <c r="J785" s="202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196">
        <f t="shared" ref="K785:U786" si="409">SUM(U786+U787)</f>
        <v>0</v>
      </c>
      <c r="V785" s="201"/>
      <c r="W785" s="202">
        <f t="shared" si="407"/>
        <v>0</v>
      </c>
      <c r="X785" s="201"/>
      <c r="Y785" s="202">
        <f t="shared" si="408"/>
        <v>0</v>
      </c>
      <c r="Z785" s="201"/>
      <c r="AA785" s="201"/>
      <c r="AB785" s="201"/>
    </row>
    <row r="786" spans="1:29" s="193" customFormat="1" hidden="1" x14ac:dyDescent="0.25">
      <c r="A786" s="191"/>
      <c r="B786" s="191"/>
      <c r="C786" s="194"/>
      <c r="D786" s="196"/>
      <c r="E786" s="196"/>
      <c r="F786" s="202"/>
      <c r="G786" s="196"/>
      <c r="H786" s="196"/>
      <c r="I786" s="196"/>
      <c r="J786" s="202"/>
      <c r="K786" s="196">
        <f t="shared" si="409"/>
        <v>0</v>
      </c>
      <c r="L786" s="196">
        <f t="shared" si="409"/>
        <v>0</v>
      </c>
      <c r="M786" s="196"/>
      <c r="N786" s="196">
        <f t="shared" si="409"/>
        <v>0</v>
      </c>
      <c r="O786" s="196">
        <f t="shared" si="409"/>
        <v>0</v>
      </c>
      <c r="P786" s="196">
        <f t="shared" si="409"/>
        <v>0</v>
      </c>
      <c r="Q786" s="196">
        <f t="shared" si="409"/>
        <v>0</v>
      </c>
      <c r="R786" s="196">
        <f t="shared" si="409"/>
        <v>0</v>
      </c>
      <c r="S786" s="196">
        <f t="shared" si="409"/>
        <v>0</v>
      </c>
      <c r="T786" s="196"/>
      <c r="U786" s="201"/>
      <c r="V786" s="196"/>
      <c r="W786" s="202">
        <f t="shared" si="407"/>
        <v>0</v>
      </c>
      <c r="X786" s="196">
        <f t="shared" ref="X786" si="410">SUM(X787+X788)</f>
        <v>0</v>
      </c>
      <c r="Y786" s="202">
        <f t="shared" si="408"/>
        <v>0</v>
      </c>
      <c r="Z786" s="196"/>
      <c r="AA786" s="196"/>
      <c r="AB786" s="196"/>
    </row>
    <row r="787" spans="1:29" s="210" customFormat="1" hidden="1" x14ac:dyDescent="0.25">
      <c r="A787" s="207"/>
      <c r="B787" s="208"/>
      <c r="C787" s="209"/>
      <c r="D787" s="201"/>
      <c r="E787" s="201"/>
      <c r="F787" s="202"/>
      <c r="G787" s="202"/>
      <c r="H787" s="201"/>
      <c r="I787" s="201"/>
      <c r="J787" s="202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2">
        <f t="shared" si="407"/>
        <v>0</v>
      </c>
      <c r="X787" s="201"/>
      <c r="Y787" s="202">
        <f t="shared" si="408"/>
        <v>0</v>
      </c>
      <c r="Z787" s="201"/>
      <c r="AA787" s="201"/>
      <c r="AB787" s="201"/>
    </row>
    <row r="788" spans="1:29" s="210" customFormat="1" hidden="1" x14ac:dyDescent="0.25">
      <c r="A788" s="207"/>
      <c r="B788" s="208"/>
      <c r="C788" s="209"/>
      <c r="D788" s="201"/>
      <c r="E788" s="201"/>
      <c r="F788" s="202"/>
      <c r="G788" s="202"/>
      <c r="H788" s="201"/>
      <c r="I788" s="201"/>
      <c r="J788" s="202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196">
        <f t="shared" ref="K788:U789" si="411">SUM(U789+U790+U791+U792)</f>
        <v>0</v>
      </c>
      <c r="V788" s="201"/>
      <c r="W788" s="202">
        <f t="shared" si="407"/>
        <v>0</v>
      </c>
      <c r="X788" s="201"/>
      <c r="Y788" s="202">
        <f t="shared" si="408"/>
        <v>0</v>
      </c>
      <c r="Z788" s="201"/>
      <c r="AA788" s="201"/>
      <c r="AB788" s="201"/>
    </row>
    <row r="789" spans="1:29" s="193" customFormat="1" hidden="1" x14ac:dyDescent="0.25">
      <c r="A789" s="191"/>
      <c r="B789" s="191"/>
      <c r="C789" s="194"/>
      <c r="D789" s="196"/>
      <c r="E789" s="196"/>
      <c r="F789" s="202"/>
      <c r="G789" s="196"/>
      <c r="H789" s="196"/>
      <c r="I789" s="196"/>
      <c r="J789" s="202"/>
      <c r="K789" s="196">
        <f t="shared" si="411"/>
        <v>0</v>
      </c>
      <c r="L789" s="196">
        <f t="shared" si="411"/>
        <v>0</v>
      </c>
      <c r="M789" s="196"/>
      <c r="N789" s="196">
        <f t="shared" si="411"/>
        <v>0</v>
      </c>
      <c r="O789" s="196">
        <f t="shared" si="411"/>
        <v>0</v>
      </c>
      <c r="P789" s="196">
        <f t="shared" si="411"/>
        <v>0</v>
      </c>
      <c r="Q789" s="196">
        <f t="shared" si="411"/>
        <v>0</v>
      </c>
      <c r="R789" s="196">
        <f t="shared" si="411"/>
        <v>0</v>
      </c>
      <c r="S789" s="196">
        <f t="shared" si="411"/>
        <v>0</v>
      </c>
      <c r="T789" s="196"/>
      <c r="U789" s="201"/>
      <c r="V789" s="196"/>
      <c r="W789" s="202">
        <f t="shared" si="407"/>
        <v>0</v>
      </c>
      <c r="X789" s="196">
        <f t="shared" ref="X789" si="412">SUM(X790+X791+X792+X793)</f>
        <v>0</v>
      </c>
      <c r="Y789" s="202">
        <f t="shared" si="408"/>
        <v>0</v>
      </c>
      <c r="Z789" s="196"/>
      <c r="AA789" s="196"/>
      <c r="AB789" s="196"/>
    </row>
    <row r="790" spans="1:29" s="210" customFormat="1" hidden="1" x14ac:dyDescent="0.25">
      <c r="A790" s="207"/>
      <c r="B790" s="211"/>
      <c r="C790" s="212"/>
      <c r="D790" s="201"/>
      <c r="E790" s="201"/>
      <c r="F790" s="202"/>
      <c r="G790" s="202"/>
      <c r="H790" s="201"/>
      <c r="I790" s="201"/>
      <c r="J790" s="202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2">
        <f t="shared" si="407"/>
        <v>0</v>
      </c>
      <c r="X790" s="201"/>
      <c r="Y790" s="202">
        <f t="shared" si="408"/>
        <v>0</v>
      </c>
      <c r="Z790" s="201"/>
      <c r="AA790" s="201"/>
      <c r="AB790" s="201"/>
    </row>
    <row r="791" spans="1:29" s="210" customFormat="1" hidden="1" x14ac:dyDescent="0.25">
      <c r="A791" s="207"/>
      <c r="B791" s="211"/>
      <c r="C791" s="213"/>
      <c r="D791" s="201"/>
      <c r="E791" s="201"/>
      <c r="F791" s="202"/>
      <c r="G791" s="202"/>
      <c r="H791" s="201"/>
      <c r="I791" s="201"/>
      <c r="J791" s="202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2">
        <f t="shared" si="407"/>
        <v>0</v>
      </c>
      <c r="X791" s="201"/>
      <c r="Y791" s="202">
        <f t="shared" si="408"/>
        <v>0</v>
      </c>
      <c r="Z791" s="201"/>
      <c r="AA791" s="201"/>
      <c r="AB791" s="201"/>
    </row>
    <row r="792" spans="1:29" s="210" customFormat="1" hidden="1" x14ac:dyDescent="0.25">
      <c r="A792" s="207"/>
      <c r="B792" s="211"/>
      <c r="C792" s="213"/>
      <c r="D792" s="201"/>
      <c r="E792" s="201"/>
      <c r="F792" s="202"/>
      <c r="G792" s="202"/>
      <c r="H792" s="201"/>
      <c r="I792" s="201"/>
      <c r="J792" s="202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2">
        <f t="shared" si="407"/>
        <v>0</v>
      </c>
      <c r="X792" s="201"/>
      <c r="Y792" s="202">
        <f t="shared" si="408"/>
        <v>0</v>
      </c>
      <c r="Z792" s="201"/>
      <c r="AA792" s="201"/>
      <c r="AB792" s="201"/>
    </row>
    <row r="793" spans="1:29" s="210" customFormat="1" hidden="1" x14ac:dyDescent="0.25">
      <c r="A793" s="207"/>
      <c r="B793" s="211"/>
      <c r="C793" s="213"/>
      <c r="D793" s="201"/>
      <c r="E793" s="201"/>
      <c r="F793" s="202"/>
      <c r="G793" s="202"/>
      <c r="H793" s="201"/>
      <c r="I793" s="201"/>
      <c r="J793" s="202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196">
        <f t="shared" ref="K793:U794" si="413">SUM(U794+U795)</f>
        <v>0</v>
      </c>
      <c r="V793" s="201"/>
      <c r="W793" s="202">
        <f t="shared" si="407"/>
        <v>0</v>
      </c>
      <c r="X793" s="201"/>
      <c r="Y793" s="202">
        <f t="shared" si="408"/>
        <v>0</v>
      </c>
      <c r="Z793" s="201"/>
      <c r="AA793" s="201"/>
      <c r="AB793" s="201"/>
    </row>
    <row r="794" spans="1:29" s="193" customFormat="1" hidden="1" x14ac:dyDescent="0.25">
      <c r="A794" s="191"/>
      <c r="B794" s="191"/>
      <c r="C794" s="192"/>
      <c r="D794" s="196"/>
      <c r="E794" s="196"/>
      <c r="F794" s="202"/>
      <c r="G794" s="196"/>
      <c r="H794" s="196"/>
      <c r="I794" s="196"/>
      <c r="J794" s="202"/>
      <c r="K794" s="196">
        <f t="shared" si="413"/>
        <v>0</v>
      </c>
      <c r="L794" s="196">
        <f t="shared" si="413"/>
        <v>0</v>
      </c>
      <c r="M794" s="196"/>
      <c r="N794" s="196">
        <f t="shared" si="413"/>
        <v>0</v>
      </c>
      <c r="O794" s="196">
        <f t="shared" si="413"/>
        <v>0</v>
      </c>
      <c r="P794" s="196">
        <f t="shared" si="413"/>
        <v>0</v>
      </c>
      <c r="Q794" s="196">
        <f t="shared" si="413"/>
        <v>0</v>
      </c>
      <c r="R794" s="196">
        <f t="shared" si="413"/>
        <v>0</v>
      </c>
      <c r="S794" s="196">
        <f t="shared" si="413"/>
        <v>0</v>
      </c>
      <c r="T794" s="196"/>
      <c r="U794" s="201"/>
      <c r="V794" s="196"/>
      <c r="W794" s="202">
        <f t="shared" si="407"/>
        <v>0</v>
      </c>
      <c r="X794" s="196">
        <f t="shared" ref="X794" si="414">SUM(X795+X796)</f>
        <v>0</v>
      </c>
      <c r="Y794" s="202">
        <f t="shared" si="408"/>
        <v>0</v>
      </c>
      <c r="Z794" s="196"/>
      <c r="AA794" s="196"/>
      <c r="AB794" s="196"/>
    </row>
    <row r="795" spans="1:29" s="210" customFormat="1" hidden="1" x14ac:dyDescent="0.25">
      <c r="A795" s="207"/>
      <c r="B795" s="208"/>
      <c r="C795" s="209"/>
      <c r="D795" s="201"/>
      <c r="E795" s="201"/>
      <c r="F795" s="202"/>
      <c r="G795" s="202"/>
      <c r="H795" s="201"/>
      <c r="I795" s="201"/>
      <c r="J795" s="202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2">
        <f t="shared" si="407"/>
        <v>0</v>
      </c>
      <c r="X795" s="201"/>
      <c r="Y795" s="202">
        <f t="shared" si="408"/>
        <v>0</v>
      </c>
      <c r="Z795" s="201"/>
      <c r="AA795" s="201"/>
      <c r="AB795" s="201"/>
    </row>
    <row r="796" spans="1:29" s="210" customFormat="1" hidden="1" x14ac:dyDescent="0.25">
      <c r="A796" s="207"/>
      <c r="B796" s="208"/>
      <c r="C796" s="209"/>
      <c r="D796" s="201"/>
      <c r="E796" s="201"/>
      <c r="F796" s="202"/>
      <c r="G796" s="202"/>
      <c r="H796" s="201"/>
      <c r="I796" s="201"/>
      <c r="J796" s="202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3"/>
      <c r="V796" s="201"/>
      <c r="W796" s="202">
        <f t="shared" si="407"/>
        <v>0</v>
      </c>
      <c r="X796" s="201"/>
      <c r="Y796" s="202">
        <f t="shared" si="408"/>
        <v>0</v>
      </c>
      <c r="Z796" s="201"/>
      <c r="AA796" s="201"/>
      <c r="AB796" s="201"/>
    </row>
    <row r="797" spans="1:29" ht="15" x14ac:dyDescent="0.25">
      <c r="B797" s="187">
        <v>313</v>
      </c>
      <c r="C797" s="312" t="s">
        <v>615</v>
      </c>
      <c r="H797" s="4"/>
      <c r="I797" s="189"/>
      <c r="J797" s="189"/>
      <c r="T797" s="189">
        <v>5280</v>
      </c>
      <c r="V797" s="189">
        <v>5280</v>
      </c>
      <c r="Z797" s="189">
        <v>5280</v>
      </c>
      <c r="AA797" s="189"/>
      <c r="AB797" s="189"/>
      <c r="AC797" s="189"/>
    </row>
    <row r="798" spans="1:29" x14ac:dyDescent="0.25">
      <c r="B798" s="199" t="s">
        <v>12</v>
      </c>
      <c r="C798" s="200" t="s">
        <v>13</v>
      </c>
      <c r="D798" s="4"/>
      <c r="E798" s="4"/>
      <c r="F798" s="202"/>
      <c r="G798" s="4"/>
      <c r="H798" s="4"/>
      <c r="I798" s="201"/>
      <c r="J798" s="202"/>
      <c r="T798" s="201">
        <v>5280</v>
      </c>
      <c r="V798" s="201">
        <v>5280</v>
      </c>
      <c r="Z798" s="201">
        <v>5280</v>
      </c>
      <c r="AA798" s="202"/>
      <c r="AB798" s="201"/>
      <c r="AC798" s="202"/>
    </row>
    <row r="799" spans="1:29" ht="15" x14ac:dyDescent="0.25">
      <c r="B799" s="187">
        <v>32</v>
      </c>
      <c r="C799" s="313" t="s">
        <v>616</v>
      </c>
      <c r="I799" s="201"/>
      <c r="J799" s="202"/>
      <c r="T799" s="4">
        <v>45626</v>
      </c>
      <c r="V799" s="4">
        <v>45626</v>
      </c>
      <c r="Z799" s="4">
        <v>45626</v>
      </c>
      <c r="AA799" s="202"/>
      <c r="AB799" s="201"/>
      <c r="AC799" s="202"/>
    </row>
    <row r="800" spans="1:29" ht="15" x14ac:dyDescent="0.25">
      <c r="B800" s="187">
        <v>321</v>
      </c>
      <c r="C800" s="313" t="s">
        <v>617</v>
      </c>
      <c r="I800" s="201"/>
      <c r="J800" s="202"/>
      <c r="T800" s="4">
        <v>12008</v>
      </c>
      <c r="V800" s="4">
        <v>12008</v>
      </c>
      <c r="Z800" s="4">
        <v>12008</v>
      </c>
      <c r="AA800" s="202"/>
      <c r="AB800" s="201"/>
      <c r="AC800" s="202"/>
    </row>
    <row r="801" spans="2:29" ht="15" x14ac:dyDescent="0.25">
      <c r="B801" s="187">
        <v>321</v>
      </c>
      <c r="C801" s="313" t="s">
        <v>617</v>
      </c>
      <c r="I801" s="201"/>
      <c r="J801" s="202"/>
      <c r="T801" s="4">
        <v>12008</v>
      </c>
      <c r="V801" s="4">
        <v>12008</v>
      </c>
      <c r="Z801" s="4">
        <v>12008</v>
      </c>
      <c r="AA801" s="202"/>
      <c r="AB801" s="201"/>
      <c r="AC801" s="202"/>
    </row>
    <row r="802" spans="2:29" x14ac:dyDescent="0.25">
      <c r="B802" s="199" t="s">
        <v>18</v>
      </c>
      <c r="C802" s="200" t="s">
        <v>19</v>
      </c>
      <c r="I802" s="201"/>
      <c r="J802" s="202"/>
      <c r="T802" s="201">
        <v>2008</v>
      </c>
      <c r="V802" s="201">
        <v>2008</v>
      </c>
      <c r="W802" s="201">
        <v>10000</v>
      </c>
      <c r="X802" s="201">
        <v>10000</v>
      </c>
      <c r="Y802" s="201">
        <v>10000</v>
      </c>
      <c r="Z802" s="201">
        <v>2008</v>
      </c>
      <c r="AA802" s="202"/>
      <c r="AB802" s="201"/>
      <c r="AC802" s="202"/>
    </row>
    <row r="803" spans="2:29" x14ac:dyDescent="0.25">
      <c r="B803" s="199" t="s">
        <v>20</v>
      </c>
      <c r="C803" s="200" t="s">
        <v>21</v>
      </c>
      <c r="I803" s="201"/>
      <c r="J803" s="202"/>
      <c r="T803" s="201">
        <v>10000</v>
      </c>
      <c r="V803" s="201">
        <v>10000</v>
      </c>
      <c r="Z803" s="201">
        <v>10000</v>
      </c>
      <c r="AA803" s="202"/>
      <c r="AB803" s="201"/>
      <c r="AC803" s="202"/>
    </row>
    <row r="804" spans="2:29" ht="15" x14ac:dyDescent="0.25">
      <c r="B804" s="331">
        <v>322</v>
      </c>
      <c r="C804" s="332" t="s">
        <v>618</v>
      </c>
      <c r="D804" s="333"/>
      <c r="E804" s="333"/>
      <c r="F804" s="333"/>
      <c r="G804" s="333"/>
      <c r="H804" s="333"/>
      <c r="I804" s="334"/>
      <c r="J804" s="335"/>
      <c r="K804" s="333"/>
      <c r="L804" s="333"/>
      <c r="M804" s="333"/>
      <c r="N804" s="333"/>
      <c r="O804" s="333"/>
      <c r="P804" s="333"/>
      <c r="Q804" s="333"/>
      <c r="R804" s="333"/>
      <c r="S804" s="333"/>
      <c r="T804" s="336">
        <v>10618</v>
      </c>
      <c r="U804" s="333"/>
      <c r="V804" s="336">
        <v>45000</v>
      </c>
      <c r="W804" s="333"/>
      <c r="X804" s="333"/>
      <c r="Y804" s="333"/>
      <c r="Z804" s="336">
        <v>45000</v>
      </c>
      <c r="AA804" s="202"/>
      <c r="AB804" s="201"/>
      <c r="AC804" s="202"/>
    </row>
    <row r="805" spans="2:29" x14ac:dyDescent="0.25">
      <c r="B805" s="337" t="s">
        <v>23</v>
      </c>
      <c r="C805" s="338" t="s">
        <v>24</v>
      </c>
      <c r="D805" s="333"/>
      <c r="E805" s="333"/>
      <c r="F805" s="333"/>
      <c r="G805" s="333"/>
      <c r="H805" s="333"/>
      <c r="I805" s="334"/>
      <c r="J805" s="335"/>
      <c r="K805" s="333"/>
      <c r="L805" s="333"/>
      <c r="M805" s="333"/>
      <c r="N805" s="333"/>
      <c r="O805" s="333"/>
      <c r="P805" s="333"/>
      <c r="Q805" s="333"/>
      <c r="R805" s="333"/>
      <c r="S805" s="333"/>
      <c r="T805" s="334">
        <v>10618</v>
      </c>
      <c r="U805" s="333"/>
      <c r="V805" s="334">
        <v>20000</v>
      </c>
      <c r="W805" s="334">
        <v>20000</v>
      </c>
      <c r="X805" s="334">
        <v>20000</v>
      </c>
      <c r="Y805" s="334">
        <v>20000</v>
      </c>
      <c r="Z805" s="334">
        <v>20000</v>
      </c>
      <c r="AA805" s="202"/>
      <c r="AB805" s="201"/>
      <c r="AC805" s="202"/>
    </row>
    <row r="806" spans="2:29" x14ac:dyDescent="0.25">
      <c r="B806" s="337"/>
      <c r="C806" s="338"/>
      <c r="D806" s="333"/>
      <c r="E806" s="333"/>
      <c r="F806" s="333"/>
      <c r="G806" s="333"/>
      <c r="H806" s="333"/>
      <c r="I806" s="334"/>
      <c r="J806" s="335"/>
      <c r="K806" s="333"/>
      <c r="L806" s="333"/>
      <c r="M806" s="333"/>
      <c r="N806" s="333"/>
      <c r="O806" s="333"/>
      <c r="P806" s="333"/>
      <c r="Q806" s="333"/>
      <c r="R806" s="333"/>
      <c r="S806" s="333"/>
      <c r="T806" s="334"/>
      <c r="U806" s="333"/>
      <c r="V806" s="334">
        <v>25000</v>
      </c>
      <c r="W806" s="334">
        <v>25000</v>
      </c>
      <c r="X806" s="334">
        <v>25000</v>
      </c>
      <c r="Y806" s="334">
        <v>25000</v>
      </c>
      <c r="Z806" s="334">
        <v>25000</v>
      </c>
      <c r="AA806" s="202"/>
      <c r="AB806" s="201"/>
      <c r="AC806" s="202"/>
    </row>
    <row r="807" spans="2:29" ht="15" x14ac:dyDescent="0.25">
      <c r="B807" s="331">
        <v>323</v>
      </c>
      <c r="C807" s="332" t="s">
        <v>619</v>
      </c>
      <c r="D807" s="333"/>
      <c r="E807" s="333"/>
      <c r="F807" s="333"/>
      <c r="G807" s="333"/>
      <c r="H807" s="333"/>
      <c r="I807" s="334"/>
      <c r="J807" s="335"/>
      <c r="K807" s="333"/>
      <c r="L807" s="333"/>
      <c r="M807" s="333"/>
      <c r="N807" s="333"/>
      <c r="O807" s="333"/>
      <c r="P807" s="333"/>
      <c r="Q807" s="333"/>
      <c r="R807" s="333"/>
      <c r="S807" s="333"/>
      <c r="T807" s="336">
        <v>23000</v>
      </c>
      <c r="U807" s="333"/>
      <c r="V807" s="336">
        <v>126962</v>
      </c>
      <c r="W807" s="333"/>
      <c r="X807" s="333"/>
      <c r="Y807" s="333"/>
      <c r="Z807" s="336">
        <v>126962</v>
      </c>
    </row>
    <row r="808" spans="2:29" x14ac:dyDescent="0.25">
      <c r="B808" s="199" t="s">
        <v>39</v>
      </c>
      <c r="C808" s="200" t="s">
        <v>40</v>
      </c>
      <c r="T808" s="201">
        <v>10000</v>
      </c>
      <c r="V808" s="201">
        <v>21241</v>
      </c>
      <c r="Z808" s="201">
        <v>21241</v>
      </c>
    </row>
    <row r="809" spans="2:29" x14ac:dyDescent="0.25">
      <c r="B809" s="337" t="s">
        <v>47</v>
      </c>
      <c r="C809" s="338" t="s">
        <v>48</v>
      </c>
      <c r="D809" s="333"/>
      <c r="E809" s="333"/>
      <c r="F809" s="333"/>
      <c r="G809" s="333"/>
      <c r="H809" s="333"/>
      <c r="I809" s="333"/>
      <c r="J809" s="333"/>
      <c r="K809" s="333"/>
      <c r="L809" s="333"/>
      <c r="M809" s="333"/>
      <c r="N809" s="333"/>
      <c r="O809" s="333"/>
      <c r="P809" s="333"/>
      <c r="Q809" s="333"/>
      <c r="R809" s="333"/>
      <c r="S809" s="333"/>
      <c r="T809" s="333">
        <v>3000</v>
      </c>
      <c r="U809" s="333"/>
      <c r="V809" s="333">
        <v>50721</v>
      </c>
      <c r="W809" s="333"/>
      <c r="X809" s="333"/>
      <c r="Y809" s="333"/>
      <c r="Z809" s="333">
        <v>50721</v>
      </c>
    </row>
    <row r="810" spans="2:29" x14ac:dyDescent="0.25">
      <c r="B810" s="337" t="s">
        <v>51</v>
      </c>
      <c r="C810" s="338" t="s">
        <v>52</v>
      </c>
      <c r="D810" s="333"/>
      <c r="E810" s="333"/>
      <c r="F810" s="333"/>
      <c r="G810" s="333"/>
      <c r="H810" s="333"/>
      <c r="I810" s="333"/>
      <c r="J810" s="333"/>
      <c r="K810" s="333"/>
      <c r="L810" s="333"/>
      <c r="M810" s="333"/>
      <c r="N810" s="333"/>
      <c r="O810" s="333"/>
      <c r="P810" s="333"/>
      <c r="Q810" s="333"/>
      <c r="R810" s="333"/>
      <c r="S810" s="333"/>
      <c r="T810" s="333">
        <v>10000</v>
      </c>
      <c r="U810" s="333"/>
      <c r="V810" s="333">
        <v>55000</v>
      </c>
      <c r="W810" s="333"/>
      <c r="X810" s="333"/>
      <c r="Y810" s="333"/>
      <c r="Z810" s="333">
        <v>55000</v>
      </c>
      <c r="AB810" s="330"/>
    </row>
    <row r="811" spans="2:29" ht="16.5" x14ac:dyDescent="0.25">
      <c r="C811" s="305"/>
    </row>
    <row r="812" spans="2:29" ht="16.5" x14ac:dyDescent="0.25">
      <c r="C812" s="304"/>
    </row>
    <row r="813" spans="2:29" x14ac:dyDescent="0.25">
      <c r="C813" s="319"/>
    </row>
    <row r="814" spans="2:29" ht="16.5" x14ac:dyDescent="0.25">
      <c r="C814" s="304"/>
    </row>
    <row r="815" spans="2:29" x14ac:dyDescent="0.25">
      <c r="C815" s="10" t="s">
        <v>645</v>
      </c>
      <c r="D815" s="4"/>
      <c r="E815" s="4"/>
      <c r="F815" s="202"/>
      <c r="G815" s="4"/>
      <c r="H815" s="4"/>
      <c r="I815" s="4"/>
      <c r="J815" s="4"/>
      <c r="T815" s="336">
        <v>1658</v>
      </c>
      <c r="V815" s="336">
        <v>1658</v>
      </c>
      <c r="Z815" s="336">
        <v>1658</v>
      </c>
    </row>
    <row r="816" spans="2:29" ht="15" x14ac:dyDescent="0.25">
      <c r="B816" s="331">
        <v>323</v>
      </c>
      <c r="C816" s="332" t="s">
        <v>619</v>
      </c>
    </row>
    <row r="817" spans="2:26" x14ac:dyDescent="0.25">
      <c r="B817" s="337" t="s">
        <v>51</v>
      </c>
      <c r="C817" s="338" t="s">
        <v>52</v>
      </c>
      <c r="T817" s="201">
        <v>1658</v>
      </c>
      <c r="V817" s="201">
        <v>1658</v>
      </c>
      <c r="Z817" s="201">
        <v>1658</v>
      </c>
    </row>
    <row r="819" spans="2:26" x14ac:dyDescent="0.25">
      <c r="C819" s="10"/>
    </row>
    <row r="822" spans="2:26" x14ac:dyDescent="0.25">
      <c r="C822" s="10"/>
    </row>
    <row r="824" spans="2:26" x14ac:dyDescent="0.25">
      <c r="C824" s="10"/>
    </row>
    <row r="826" spans="2:26" x14ac:dyDescent="0.25">
      <c r="C826" s="10"/>
      <c r="D826" s="320"/>
      <c r="E826" s="320"/>
      <c r="F826" s="320"/>
      <c r="G826" s="320"/>
      <c r="H826" s="320"/>
      <c r="I826" s="320"/>
    </row>
    <row r="827" spans="2:26" x14ac:dyDescent="0.25">
      <c r="C827" s="10"/>
      <c r="D827" s="320"/>
      <c r="E827" s="320"/>
      <c r="F827" s="320"/>
      <c r="G827" s="320"/>
      <c r="H827" s="320"/>
      <c r="I827" s="320"/>
    </row>
    <row r="828" spans="2:26" x14ac:dyDescent="0.25">
      <c r="C828" s="10"/>
      <c r="D828" s="320"/>
      <c r="E828" s="320"/>
      <c r="F828" s="320"/>
      <c r="G828" s="320"/>
      <c r="H828" s="320"/>
      <c r="I828" s="320"/>
    </row>
    <row r="829" spans="2:26" x14ac:dyDescent="0.25">
      <c r="C829" s="10"/>
      <c r="D829" s="320"/>
      <c r="E829" s="320"/>
      <c r="F829" s="320"/>
      <c r="G829" s="320"/>
      <c r="H829" s="320"/>
      <c r="I829" s="320"/>
    </row>
    <row r="830" spans="2:26" x14ac:dyDescent="0.25">
      <c r="C830" s="10"/>
      <c r="D830" s="320"/>
      <c r="E830" s="320"/>
      <c r="F830" s="320"/>
      <c r="G830" s="320"/>
      <c r="H830" s="320"/>
      <c r="I830" s="320"/>
    </row>
    <row r="831" spans="2:26" x14ac:dyDescent="0.25">
      <c r="C831" s="10"/>
    </row>
    <row r="832" spans="2:26" x14ac:dyDescent="0.25">
      <c r="C832" s="10"/>
    </row>
    <row r="833" spans="3:3" x14ac:dyDescent="0.25">
      <c r="C833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2.5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M187"/>
  <sheetViews>
    <sheetView topLeftCell="A106" zoomScaleNormal="100" workbookViewId="0">
      <selection activeCell="J1" sqref="J1:AK184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45.1406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3.7109375" style="17" customWidth="1"/>
    <col min="19" max="19" width="11.7109375" style="17" customWidth="1"/>
    <col min="20" max="20" width="10.7109375" style="17" customWidth="1"/>
    <col min="21" max="21" width="10.42578125" style="17" customWidth="1"/>
    <col min="22" max="22" width="10.7109375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9.85546875" style="17" customWidth="1"/>
    <col min="32" max="32" width="8.5703125" style="17" customWidth="1"/>
    <col min="33" max="33" width="10.140625" style="17" customWidth="1"/>
    <col min="34" max="34" width="15.5703125" style="17" customWidth="1"/>
    <col min="35" max="35" width="11.42578125" style="17" hidden="1" customWidth="1"/>
    <col min="36" max="36" width="10.5703125" style="17" hidden="1" customWidth="1"/>
    <col min="37" max="37" width="11.28515625" style="17" customWidth="1"/>
    <col min="38" max="38" width="14.28515625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5" t="s">
        <v>604</v>
      </c>
    </row>
    <row r="3" spans="2:39" s="18" customFormat="1" ht="17.25" hidden="1" x14ac:dyDescent="0.3">
      <c r="E3" s="19"/>
      <c r="G3" s="19"/>
      <c r="H3" s="20"/>
      <c r="I3" s="19"/>
      <c r="J3" s="19"/>
      <c r="K3" s="308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09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09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09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0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16" t="s">
        <v>605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647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87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22"/>
      <c r="V9" s="22" t="s">
        <v>644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33"/>
      <c r="AI9" s="34"/>
      <c r="AJ9" s="35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0"/>
      <c r="AG10" s="39"/>
      <c r="AH10" s="33"/>
      <c r="AI10" s="34"/>
      <c r="AJ10" s="35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1"/>
      <c r="AF11" s="42"/>
      <c r="AG11" s="42"/>
      <c r="AH11" s="45"/>
      <c r="AI11" s="42"/>
      <c r="AJ11" s="42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7" t="s">
        <v>603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643</v>
      </c>
      <c r="AF13" s="57" t="s">
        <v>556</v>
      </c>
      <c r="AG13" s="57" t="s">
        <v>564</v>
      </c>
      <c r="AH13" s="57" t="s">
        <v>565</v>
      </c>
      <c r="AI13" s="57" t="s">
        <v>566</v>
      </c>
      <c r="AJ13" s="57" t="s">
        <v>553</v>
      </c>
      <c r="AK13" s="285"/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 t="s">
        <v>153</v>
      </c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155</v>
      </c>
      <c r="AF14" s="60" t="s">
        <v>160</v>
      </c>
      <c r="AG14" s="60" t="s">
        <v>161</v>
      </c>
      <c r="AH14" s="60" t="s">
        <v>162</v>
      </c>
      <c r="AI14" s="60" t="s">
        <v>163</v>
      </c>
      <c r="AJ14" s="60" t="s">
        <v>164</v>
      </c>
      <c r="AK14" s="60"/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SUM(L16+L174+L176)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352">
        <v>2054607</v>
      </c>
      <c r="T15" s="352">
        <v>35000</v>
      </c>
      <c r="U15" s="352">
        <v>2089607</v>
      </c>
      <c r="V15" s="341">
        <v>583500.06000000006</v>
      </c>
      <c r="W15" s="341"/>
      <c r="X15" s="341"/>
      <c r="Y15" s="352">
        <v>388183</v>
      </c>
      <c r="Z15" s="341"/>
      <c r="AA15" s="341"/>
      <c r="AB15" s="341"/>
      <c r="AC15" s="341"/>
      <c r="AD15" s="341"/>
      <c r="AE15" s="345">
        <v>94564</v>
      </c>
      <c r="AF15" s="341"/>
      <c r="AG15" s="352">
        <v>1066247.06</v>
      </c>
      <c r="AH15" s="352">
        <v>3155854.06</v>
      </c>
      <c r="AI15" s="215"/>
      <c r="AJ15" s="202">
        <f>SUM(AH15:AI15)</f>
        <v>3155854.06</v>
      </c>
      <c r="AK15" s="215"/>
      <c r="AL15" s="215"/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1">SUM(L17+L149)</f>
        <v>0</v>
      </c>
      <c r="M16" s="226">
        <f t="shared" si="1"/>
        <v>0</v>
      </c>
      <c r="N16" s="226">
        <f t="shared" si="1"/>
        <v>0</v>
      </c>
      <c r="O16" s="226">
        <f t="shared" si="1"/>
        <v>0</v>
      </c>
      <c r="P16" s="226">
        <f t="shared" si="1"/>
        <v>0</v>
      </c>
      <c r="Q16" s="226">
        <f t="shared" si="1"/>
        <v>0</v>
      </c>
      <c r="R16" s="226"/>
      <c r="S16" s="352">
        <v>2054607</v>
      </c>
      <c r="T16" s="352">
        <v>35000</v>
      </c>
      <c r="U16" s="352">
        <v>2089607</v>
      </c>
      <c r="V16" s="341">
        <v>583500.06000000006</v>
      </c>
      <c r="W16" s="341"/>
      <c r="X16" s="341"/>
      <c r="Y16" s="352">
        <v>388183</v>
      </c>
      <c r="Z16" s="341"/>
      <c r="AA16" s="341"/>
      <c r="AB16" s="341"/>
      <c r="AC16" s="341"/>
      <c r="AD16" s="341"/>
      <c r="AE16" s="345">
        <v>94564</v>
      </c>
      <c r="AF16" s="341"/>
      <c r="AG16" s="352">
        <v>1066247.06</v>
      </c>
      <c r="AH16" s="352">
        <v>3155854.06</v>
      </c>
      <c r="AI16" s="215"/>
      <c r="AJ16" s="202">
        <f t="shared" ref="AJ16:AJ82" si="2">SUM(AH16:AI16)</f>
        <v>3155854.06</v>
      </c>
      <c r="AK16" s="215"/>
      <c r="AL16" s="215"/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3">SUM(L18+L86+L103+L119+L137+L143)</f>
        <v>0</v>
      </c>
      <c r="M17" s="226">
        <f t="shared" si="3"/>
        <v>0</v>
      </c>
      <c r="N17" s="226">
        <f t="shared" si="3"/>
        <v>0</v>
      </c>
      <c r="O17" s="226">
        <f t="shared" si="3"/>
        <v>0</v>
      </c>
      <c r="P17" s="226">
        <f t="shared" si="3"/>
        <v>0</v>
      </c>
      <c r="Q17" s="226">
        <f t="shared" si="3"/>
        <v>0</v>
      </c>
      <c r="R17" s="226"/>
      <c r="S17" s="352">
        <v>2054607</v>
      </c>
      <c r="T17" s="352">
        <v>35000</v>
      </c>
      <c r="U17" s="352">
        <v>2089607</v>
      </c>
      <c r="V17" s="341">
        <v>583500.06000000006</v>
      </c>
      <c r="W17" s="341"/>
      <c r="X17" s="341"/>
      <c r="Y17" s="352">
        <v>388183</v>
      </c>
      <c r="Z17" s="341"/>
      <c r="AA17" s="341"/>
      <c r="AB17" s="341"/>
      <c r="AC17" s="341"/>
      <c r="AD17" s="341"/>
      <c r="AE17" s="345">
        <v>94564</v>
      </c>
      <c r="AF17" s="341"/>
      <c r="AG17" s="352">
        <v>1066247.06</v>
      </c>
      <c r="AH17" s="352">
        <v>3155854.06</v>
      </c>
      <c r="AI17" s="215"/>
      <c r="AJ17" s="202">
        <f t="shared" si="2"/>
        <v>3155854.06</v>
      </c>
      <c r="AK17" s="215"/>
      <c r="AL17" s="215"/>
      <c r="AM17" s="297"/>
    </row>
    <row r="18" spans="4:39" s="40" customFormat="1" ht="27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4">SUM(L19+L25+L37+L56+L66+L76)</f>
        <v>0</v>
      </c>
      <c r="M18" s="226">
        <f t="shared" si="4"/>
        <v>0</v>
      </c>
      <c r="N18" s="226">
        <f t="shared" si="4"/>
        <v>0</v>
      </c>
      <c r="O18" s="226">
        <f t="shared" si="4"/>
        <v>0</v>
      </c>
      <c r="P18" s="226">
        <f t="shared" si="4"/>
        <v>0</v>
      </c>
      <c r="Q18" s="226">
        <f t="shared" si="4"/>
        <v>0</v>
      </c>
      <c r="R18" s="226"/>
      <c r="S18" s="341"/>
      <c r="T18" s="341"/>
      <c r="U18" s="352"/>
      <c r="V18" s="342"/>
      <c r="W18" s="342"/>
      <c r="X18" s="345"/>
      <c r="Y18" s="342"/>
      <c r="Z18" s="342"/>
      <c r="AA18" s="342"/>
      <c r="AB18" s="342"/>
      <c r="AC18" s="342"/>
      <c r="AD18" s="342"/>
      <c r="AE18" s="342"/>
      <c r="AF18" s="342"/>
      <c r="AG18" s="352">
        <v>388183</v>
      </c>
      <c r="AH18" s="352">
        <v>388183</v>
      </c>
      <c r="AI18" s="215"/>
      <c r="AJ18" s="215">
        <f t="shared" si="2"/>
        <v>388183</v>
      </c>
      <c r="AK18" s="339"/>
      <c r="AL18" s="339"/>
      <c r="AM18" s="297"/>
    </row>
    <row r="19" spans="4:39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5">SUM(L20+L23)</f>
        <v>0</v>
      </c>
      <c r="M19" s="233">
        <f>SUM(M20+M23)</f>
        <v>0</v>
      </c>
      <c r="N19" s="233">
        <f>SUM(N20+N23)</f>
        <v>0</v>
      </c>
      <c r="O19" s="233">
        <f t="shared" ref="O19:Q19" si="6">SUM(O20+O23)</f>
        <v>0</v>
      </c>
      <c r="P19" s="233">
        <f t="shared" si="6"/>
        <v>0</v>
      </c>
      <c r="Q19" s="233">
        <f t="shared" si="6"/>
        <v>0</v>
      </c>
      <c r="R19" s="233"/>
      <c r="S19" s="343"/>
      <c r="T19" s="343"/>
      <c r="U19" s="35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52">
        <v>388183</v>
      </c>
      <c r="AH19" s="352">
        <v>388183</v>
      </c>
      <c r="AI19" s="215"/>
      <c r="AJ19" s="202">
        <f t="shared" si="2"/>
        <v>388183</v>
      </c>
      <c r="AK19" s="202"/>
      <c r="AL19" s="202"/>
      <c r="AM19" s="297"/>
    </row>
    <row r="20" spans="4:39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Q20" si="7">SUM(O21:O22)</f>
        <v>0</v>
      </c>
      <c r="P20" s="236">
        <f t="shared" si="7"/>
        <v>0</v>
      </c>
      <c r="Q20" s="236">
        <f t="shared" si="7"/>
        <v>0</v>
      </c>
      <c r="R20" s="236"/>
      <c r="S20" s="344"/>
      <c r="T20" s="344"/>
      <c r="U20" s="353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6"/>
      <c r="AH20" s="346"/>
      <c r="AI20" s="215"/>
      <c r="AJ20" s="202">
        <f t="shared" si="2"/>
        <v>0</v>
      </c>
      <c r="AK20" s="202"/>
      <c r="AL20" s="202"/>
      <c r="AM20" s="297"/>
    </row>
    <row r="21" spans="4:39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8">Q21-O21</f>
        <v>0</v>
      </c>
      <c r="Q21" s="239"/>
      <c r="R21" s="239"/>
      <c r="S21" s="345"/>
      <c r="T21" s="345"/>
      <c r="U21" s="353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52">
        <v>388183</v>
      </c>
      <c r="AH21" s="352">
        <v>388183</v>
      </c>
      <c r="AI21" s="215"/>
      <c r="AJ21" s="202">
        <f t="shared" si="2"/>
        <v>388183</v>
      </c>
      <c r="AK21" s="202"/>
      <c r="AL21" s="202"/>
      <c r="AM21" s="297"/>
    </row>
    <row r="22" spans="4:39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8"/>
        <v>0</v>
      </c>
      <c r="Q22" s="239"/>
      <c r="R22" s="239"/>
      <c r="S22" s="345"/>
      <c r="T22" s="345"/>
      <c r="U22" s="353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53"/>
      <c r="AH22" s="353"/>
      <c r="AI22" s="215"/>
      <c r="AJ22" s="202">
        <f t="shared" si="2"/>
        <v>0</v>
      </c>
      <c r="AK22" s="202"/>
      <c r="AL22" s="202"/>
      <c r="AM22" s="297"/>
    </row>
    <row r="23" spans="4:39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Q23" si="9">SUM(M24:M24)</f>
        <v>0</v>
      </c>
      <c r="N23" s="236">
        <f t="shared" si="9"/>
        <v>0</v>
      </c>
      <c r="O23" s="236">
        <f t="shared" si="9"/>
        <v>0</v>
      </c>
      <c r="P23" s="236">
        <f t="shared" si="9"/>
        <v>0</v>
      </c>
      <c r="Q23" s="236">
        <f t="shared" si="9"/>
        <v>0</v>
      </c>
      <c r="R23" s="236"/>
      <c r="S23" s="344"/>
      <c r="T23" s="344"/>
      <c r="U23" s="353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53"/>
      <c r="AH23" s="353"/>
      <c r="AI23" s="215"/>
      <c r="AJ23" s="202">
        <f t="shared" si="2"/>
        <v>0</v>
      </c>
      <c r="AK23" s="202"/>
      <c r="AL23" s="202"/>
      <c r="AM23" s="297"/>
    </row>
    <row r="24" spans="4:39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0">Q24-O24</f>
        <v>0</v>
      </c>
      <c r="Q24" s="239"/>
      <c r="R24" s="239"/>
      <c r="S24" s="345"/>
      <c r="T24" s="345"/>
      <c r="U24" s="353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53"/>
      <c r="AH24" s="353"/>
      <c r="AI24" s="215"/>
      <c r="AJ24" s="202">
        <f t="shared" si="2"/>
        <v>0</v>
      </c>
      <c r="AK24" s="202"/>
      <c r="AL24" s="202"/>
      <c r="AM24" s="297"/>
    </row>
    <row r="25" spans="4:39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Q25" si="11">SUM(M26+M28+M30+M34)</f>
        <v>0</v>
      </c>
      <c r="N25" s="233">
        <f t="shared" si="11"/>
        <v>0</v>
      </c>
      <c r="O25" s="233">
        <f t="shared" si="11"/>
        <v>0</v>
      </c>
      <c r="P25" s="233">
        <f t="shared" si="11"/>
        <v>0</v>
      </c>
      <c r="Q25" s="233">
        <f t="shared" si="11"/>
        <v>0</v>
      </c>
      <c r="R25" s="233"/>
      <c r="S25" s="343"/>
      <c r="T25" s="343"/>
      <c r="U25" s="35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53"/>
      <c r="AH25" s="353"/>
      <c r="AI25" s="215"/>
      <c r="AJ25" s="202">
        <f t="shared" si="2"/>
        <v>0</v>
      </c>
      <c r="AK25" s="202"/>
      <c r="AL25" s="202"/>
      <c r="AM25" s="297"/>
    </row>
    <row r="26" spans="4:39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Q26" si="12">SUM(M27)</f>
        <v>0</v>
      </c>
      <c r="N26" s="236">
        <f t="shared" si="12"/>
        <v>0</v>
      </c>
      <c r="O26" s="236">
        <f t="shared" si="12"/>
        <v>0</v>
      </c>
      <c r="P26" s="236">
        <f t="shared" si="12"/>
        <v>0</v>
      </c>
      <c r="Q26" s="236">
        <f t="shared" si="12"/>
        <v>0</v>
      </c>
      <c r="R26" s="236"/>
      <c r="S26" s="344"/>
      <c r="T26" s="344"/>
      <c r="U26" s="353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53"/>
      <c r="AH26" s="353"/>
      <c r="AI26" s="215"/>
      <c r="AJ26" s="202">
        <f t="shared" si="2"/>
        <v>0</v>
      </c>
      <c r="AK26" s="202"/>
      <c r="AL26" s="202"/>
      <c r="AM26" s="297"/>
    </row>
    <row r="27" spans="4:39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345"/>
      <c r="T27" s="345"/>
      <c r="U27" s="353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53"/>
      <c r="AH27" s="353"/>
      <c r="AI27" s="215"/>
      <c r="AJ27" s="202">
        <f t="shared" si="2"/>
        <v>0</v>
      </c>
      <c r="AK27" s="202"/>
      <c r="AL27" s="202"/>
      <c r="AM27" s="297"/>
    </row>
    <row r="28" spans="4:39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Q28" si="13">SUM(M29)</f>
        <v>0</v>
      </c>
      <c r="N28" s="236">
        <f t="shared" si="13"/>
        <v>0</v>
      </c>
      <c r="O28" s="236">
        <f t="shared" si="13"/>
        <v>0</v>
      </c>
      <c r="P28" s="236">
        <f t="shared" si="13"/>
        <v>0</v>
      </c>
      <c r="Q28" s="236">
        <f t="shared" si="13"/>
        <v>0</v>
      </c>
      <c r="R28" s="236"/>
      <c r="S28" s="344"/>
      <c r="T28" s="344"/>
      <c r="U28" s="353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53"/>
      <c r="AH28" s="353"/>
      <c r="AI28" s="215"/>
      <c r="AJ28" s="202">
        <f t="shared" si="2"/>
        <v>0</v>
      </c>
      <c r="AK28" s="202"/>
      <c r="AL28" s="202"/>
      <c r="AM28" s="297"/>
    </row>
    <row r="29" spans="4:39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345"/>
      <c r="T29" s="345"/>
      <c r="U29" s="353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53"/>
      <c r="AH29" s="353"/>
      <c r="AI29" s="215"/>
      <c r="AJ29" s="202">
        <f t="shared" si="2"/>
        <v>0</v>
      </c>
      <c r="AK29" s="202"/>
      <c r="AL29" s="202"/>
      <c r="AM29" s="297"/>
    </row>
    <row r="30" spans="4:39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14">SUM(L31:L33)</f>
        <v>0</v>
      </c>
      <c r="M30" s="236">
        <f>SUM(M31:M33)</f>
        <v>0</v>
      </c>
      <c r="N30" s="236">
        <f>SUM(N31:N33)</f>
        <v>0</v>
      </c>
      <c r="O30" s="236">
        <f t="shared" ref="O30:Q30" si="15">SUM(O31:O33)</f>
        <v>0</v>
      </c>
      <c r="P30" s="236">
        <f t="shared" si="15"/>
        <v>0</v>
      </c>
      <c r="Q30" s="236">
        <f t="shared" si="15"/>
        <v>0</v>
      </c>
      <c r="R30" s="236"/>
      <c r="S30" s="344"/>
      <c r="T30" s="344"/>
      <c r="U30" s="353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53"/>
      <c r="AH30" s="353"/>
      <c r="AI30" s="215"/>
      <c r="AJ30" s="202">
        <f t="shared" si="2"/>
        <v>0</v>
      </c>
      <c r="AK30" s="202"/>
      <c r="AL30" s="202"/>
      <c r="AM30" s="297"/>
    </row>
    <row r="31" spans="4:39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16">Q31-O31</f>
        <v>0</v>
      </c>
      <c r="Q31" s="239"/>
      <c r="R31" s="239"/>
      <c r="S31" s="345"/>
      <c r="T31" s="345"/>
      <c r="U31" s="353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53"/>
      <c r="AH31" s="353"/>
      <c r="AI31" s="215"/>
      <c r="AJ31" s="202">
        <f t="shared" si="2"/>
        <v>0</v>
      </c>
      <c r="AK31" s="202"/>
      <c r="AL31" s="202"/>
      <c r="AM31" s="297"/>
    </row>
    <row r="32" spans="4:39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16"/>
        <v>0</v>
      </c>
      <c r="Q32" s="239"/>
      <c r="R32" s="239"/>
      <c r="S32" s="345"/>
      <c r="T32" s="345"/>
      <c r="U32" s="353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53"/>
      <c r="AH32" s="353"/>
      <c r="AI32" s="215"/>
      <c r="AJ32" s="202">
        <f t="shared" si="2"/>
        <v>0</v>
      </c>
      <c r="AK32" s="202"/>
      <c r="AL32" s="202"/>
      <c r="AM32" s="297"/>
    </row>
    <row r="33" spans="5:39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16"/>
        <v>0</v>
      </c>
      <c r="Q33" s="239"/>
      <c r="R33" s="239"/>
      <c r="S33" s="345"/>
      <c r="T33" s="345"/>
      <c r="U33" s="353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53"/>
      <c r="AH33" s="353"/>
      <c r="AI33" s="215"/>
      <c r="AJ33" s="202">
        <f t="shared" si="2"/>
        <v>0</v>
      </c>
      <c r="AK33" s="202"/>
      <c r="AL33" s="202"/>
      <c r="AM33" s="297"/>
    </row>
    <row r="34" spans="5:39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17">SUM(L35:L36)</f>
        <v>0</v>
      </c>
      <c r="M34" s="236">
        <f>SUM(M35:M36)</f>
        <v>0</v>
      </c>
      <c r="N34" s="236">
        <f>SUM(N35:N36)</f>
        <v>0</v>
      </c>
      <c r="O34" s="236">
        <f t="shared" ref="O34:Q34" si="18">SUM(O35:O36)</f>
        <v>0</v>
      </c>
      <c r="P34" s="236">
        <f t="shared" si="18"/>
        <v>0</v>
      </c>
      <c r="Q34" s="236">
        <f t="shared" si="18"/>
        <v>0</v>
      </c>
      <c r="R34" s="236"/>
      <c r="S34" s="344"/>
      <c r="T34" s="344"/>
      <c r="U34" s="353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53"/>
      <c r="AH34" s="353"/>
      <c r="AI34" s="215"/>
      <c r="AJ34" s="202">
        <f t="shared" si="2"/>
        <v>0</v>
      </c>
      <c r="AK34" s="202"/>
      <c r="AL34" s="202"/>
      <c r="AM34" s="297"/>
    </row>
    <row r="35" spans="5:39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19">Q35-O35</f>
        <v>0</v>
      </c>
      <c r="Q35" s="239"/>
      <c r="R35" s="239"/>
      <c r="S35" s="345"/>
      <c r="T35" s="345"/>
      <c r="U35" s="353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53"/>
      <c r="AH35" s="353"/>
      <c r="AI35" s="215"/>
      <c r="AJ35" s="202">
        <f t="shared" si="2"/>
        <v>0</v>
      </c>
      <c r="AK35" s="202"/>
      <c r="AL35" s="202"/>
      <c r="AM35" s="297"/>
    </row>
    <row r="36" spans="5:39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19"/>
        <v>0</v>
      </c>
      <c r="Q36" s="239"/>
      <c r="R36" s="239"/>
      <c r="S36" s="345"/>
      <c r="T36" s="345"/>
      <c r="U36" s="353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53"/>
      <c r="AH36" s="353"/>
      <c r="AI36" s="215"/>
      <c r="AJ36" s="202">
        <f t="shared" si="2"/>
        <v>0</v>
      </c>
      <c r="AK36" s="202"/>
      <c r="AL36" s="202"/>
      <c r="AM36" s="297"/>
    </row>
    <row r="37" spans="5:39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Q37" si="20">SUM(L38+L47)</f>
        <v>0</v>
      </c>
      <c r="M37" s="233">
        <f t="shared" si="20"/>
        <v>0</v>
      </c>
      <c r="N37" s="233">
        <f t="shared" si="20"/>
        <v>0</v>
      </c>
      <c r="O37" s="233">
        <f t="shared" si="20"/>
        <v>0</v>
      </c>
      <c r="P37" s="233">
        <f t="shared" si="20"/>
        <v>0</v>
      </c>
      <c r="Q37" s="233">
        <f t="shared" si="20"/>
        <v>0</v>
      </c>
      <c r="R37" s="233"/>
      <c r="S37" s="343"/>
      <c r="T37" s="343"/>
      <c r="U37" s="35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53"/>
      <c r="AH37" s="353"/>
      <c r="AI37" s="215"/>
      <c r="AJ37" s="202">
        <f t="shared" si="2"/>
        <v>0</v>
      </c>
      <c r="AK37" s="202"/>
      <c r="AL37" s="202"/>
      <c r="AM37" s="297"/>
    </row>
    <row r="38" spans="5:39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21">SUM(L39:L46)</f>
        <v>0</v>
      </c>
      <c r="M38" s="236">
        <f t="shared" ref="M38:Q38" si="22">SUM(M39:M46)</f>
        <v>0</v>
      </c>
      <c r="N38" s="236">
        <f t="shared" si="22"/>
        <v>0</v>
      </c>
      <c r="O38" s="236">
        <f t="shared" si="22"/>
        <v>0</v>
      </c>
      <c r="P38" s="236">
        <f t="shared" si="22"/>
        <v>0</v>
      </c>
      <c r="Q38" s="236">
        <f t="shared" si="22"/>
        <v>0</v>
      </c>
      <c r="R38" s="236"/>
      <c r="S38" s="344"/>
      <c r="T38" s="344"/>
      <c r="U38" s="353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53"/>
      <c r="AH38" s="353"/>
      <c r="AI38" s="215"/>
      <c r="AJ38" s="202">
        <f t="shared" si="2"/>
        <v>0</v>
      </c>
      <c r="AK38" s="202"/>
      <c r="AL38" s="202"/>
      <c r="AM38" s="297"/>
    </row>
    <row r="39" spans="5:39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23">Q39-O39</f>
        <v>0</v>
      </c>
      <c r="Q39" s="239"/>
      <c r="R39" s="239"/>
      <c r="S39" s="345"/>
      <c r="T39" s="345"/>
      <c r="U39" s="353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53"/>
      <c r="AH39" s="353"/>
      <c r="AI39" s="215"/>
      <c r="AJ39" s="202">
        <f t="shared" si="2"/>
        <v>0</v>
      </c>
      <c r="AK39" s="202"/>
      <c r="AL39" s="202"/>
      <c r="AM39" s="297"/>
    </row>
    <row r="40" spans="5:39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23"/>
        <v>0</v>
      </c>
      <c r="Q40" s="239"/>
      <c r="R40" s="239"/>
      <c r="S40" s="345"/>
      <c r="T40" s="345"/>
      <c r="U40" s="353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53"/>
      <c r="AH40" s="353"/>
      <c r="AI40" s="215"/>
      <c r="AJ40" s="202">
        <f t="shared" si="2"/>
        <v>0</v>
      </c>
      <c r="AK40" s="202"/>
      <c r="AL40" s="202"/>
      <c r="AM40" s="297"/>
    </row>
    <row r="41" spans="5:39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23"/>
        <v>0</v>
      </c>
      <c r="Q41" s="239"/>
      <c r="R41" s="239"/>
      <c r="S41" s="345"/>
      <c r="T41" s="345"/>
      <c r="U41" s="353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53"/>
      <c r="AH41" s="353"/>
      <c r="AI41" s="215"/>
      <c r="AJ41" s="202">
        <f t="shared" si="2"/>
        <v>0</v>
      </c>
      <c r="AK41" s="202"/>
      <c r="AL41" s="202"/>
      <c r="AM41" s="297"/>
    </row>
    <row r="42" spans="5:39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23"/>
        <v>0</v>
      </c>
      <c r="Q42" s="239"/>
      <c r="R42" s="239"/>
      <c r="S42" s="345"/>
      <c r="T42" s="345"/>
      <c r="U42" s="353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53"/>
      <c r="AH42" s="353"/>
      <c r="AI42" s="215"/>
      <c r="AJ42" s="202">
        <f t="shared" si="2"/>
        <v>0</v>
      </c>
      <c r="AK42" s="202"/>
      <c r="AL42" s="202"/>
      <c r="AM42" s="297"/>
    </row>
    <row r="43" spans="5:39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23"/>
        <v>0</v>
      </c>
      <c r="Q43" s="239"/>
      <c r="R43" s="239"/>
      <c r="S43" s="345"/>
      <c r="T43" s="345"/>
      <c r="U43" s="353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53"/>
      <c r="AH43" s="353"/>
      <c r="AI43" s="215"/>
      <c r="AJ43" s="202">
        <f t="shared" si="2"/>
        <v>0</v>
      </c>
      <c r="AK43" s="202"/>
      <c r="AL43" s="202"/>
      <c r="AM43" s="297"/>
    </row>
    <row r="44" spans="5:39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23"/>
        <v>0</v>
      </c>
      <c r="Q44" s="239"/>
      <c r="R44" s="239"/>
      <c r="S44" s="345"/>
      <c r="T44" s="345"/>
      <c r="U44" s="353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53"/>
      <c r="AH44" s="353"/>
      <c r="AI44" s="215"/>
      <c r="AJ44" s="202">
        <f t="shared" si="2"/>
        <v>0</v>
      </c>
      <c r="AK44" s="202"/>
      <c r="AL44" s="202"/>
      <c r="AM44" s="297"/>
    </row>
    <row r="45" spans="5:39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23"/>
        <v>0</v>
      </c>
      <c r="Q45" s="239"/>
      <c r="R45" s="239"/>
      <c r="S45" s="345"/>
      <c r="T45" s="345"/>
      <c r="U45" s="353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53"/>
      <c r="AH45" s="353"/>
      <c r="AI45" s="215"/>
      <c r="AJ45" s="202">
        <f t="shared" si="2"/>
        <v>0</v>
      </c>
      <c r="AK45" s="202"/>
      <c r="AL45" s="202"/>
      <c r="AM45" s="297"/>
    </row>
    <row r="46" spans="5:39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23"/>
        <v>0</v>
      </c>
      <c r="Q46" s="239"/>
      <c r="R46" s="239"/>
      <c r="S46" s="345"/>
      <c r="T46" s="345"/>
      <c r="U46" s="353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53"/>
      <c r="AH46" s="353"/>
      <c r="AI46" s="215"/>
      <c r="AJ46" s="202">
        <f t="shared" si="2"/>
        <v>0</v>
      </c>
      <c r="AK46" s="202"/>
      <c r="AL46" s="202"/>
      <c r="AM46" s="297"/>
    </row>
    <row r="47" spans="5:39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24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" si="25">SUM(P48:P55)</f>
        <v>0</v>
      </c>
      <c r="Q47" s="236">
        <f>SUM(Q48:Q55)</f>
        <v>0</v>
      </c>
      <c r="R47" s="236"/>
      <c r="S47" s="344"/>
      <c r="T47" s="344"/>
      <c r="U47" s="353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53"/>
      <c r="AH47" s="353"/>
      <c r="AI47" s="215"/>
      <c r="AJ47" s="202">
        <f t="shared" si="2"/>
        <v>0</v>
      </c>
      <c r="AK47" s="202"/>
      <c r="AL47" s="202"/>
      <c r="AM47" s="297"/>
    </row>
    <row r="48" spans="5:39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26">Q48-O48</f>
        <v>0</v>
      </c>
      <c r="Q48" s="239"/>
      <c r="R48" s="239"/>
      <c r="S48" s="346"/>
      <c r="T48" s="346"/>
      <c r="U48" s="353"/>
      <c r="V48" s="346"/>
      <c r="W48" s="346"/>
      <c r="X48" s="346"/>
      <c r="Y48" s="346"/>
      <c r="Z48" s="346"/>
      <c r="AA48" s="345"/>
      <c r="AB48" s="346"/>
      <c r="AC48" s="346"/>
      <c r="AD48" s="346"/>
      <c r="AE48" s="346"/>
      <c r="AF48" s="346"/>
      <c r="AG48" s="353"/>
      <c r="AH48" s="353"/>
      <c r="AI48" s="215"/>
      <c r="AJ48" s="202">
        <f t="shared" si="2"/>
        <v>0</v>
      </c>
      <c r="AK48" s="202"/>
      <c r="AL48" s="202"/>
      <c r="AM48" s="297"/>
    </row>
    <row r="49" spans="5:39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26"/>
        <v>0</v>
      </c>
      <c r="Q49" s="239"/>
      <c r="R49" s="239"/>
      <c r="S49" s="346"/>
      <c r="T49" s="346"/>
      <c r="U49" s="353"/>
      <c r="V49" s="346"/>
      <c r="W49" s="346"/>
      <c r="X49" s="346"/>
      <c r="Y49" s="346"/>
      <c r="Z49" s="346"/>
      <c r="AA49" s="345"/>
      <c r="AB49" s="346"/>
      <c r="AC49" s="346"/>
      <c r="AD49" s="346"/>
      <c r="AE49" s="346"/>
      <c r="AF49" s="346"/>
      <c r="AG49" s="353"/>
      <c r="AH49" s="353"/>
      <c r="AI49" s="215"/>
      <c r="AJ49" s="202">
        <f t="shared" si="2"/>
        <v>0</v>
      </c>
      <c r="AK49" s="202"/>
      <c r="AL49" s="202"/>
      <c r="AM49" s="297"/>
    </row>
    <row r="50" spans="5:39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26"/>
        <v>0</v>
      </c>
      <c r="Q50" s="239"/>
      <c r="R50" s="239"/>
      <c r="S50" s="345"/>
      <c r="T50" s="345"/>
      <c r="U50" s="353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3"/>
      <c r="AH50" s="353"/>
      <c r="AI50" s="215"/>
      <c r="AJ50" s="202">
        <f t="shared" si="2"/>
        <v>0</v>
      </c>
      <c r="AK50" s="202"/>
      <c r="AL50" s="202"/>
      <c r="AM50" s="297"/>
    </row>
    <row r="51" spans="5:39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26"/>
        <v>0</v>
      </c>
      <c r="Q51" s="239"/>
      <c r="R51" s="239"/>
      <c r="S51" s="345"/>
      <c r="T51" s="345"/>
      <c r="U51" s="353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53"/>
      <c r="AH51" s="353"/>
      <c r="AI51" s="215"/>
      <c r="AJ51" s="202">
        <f t="shared" si="2"/>
        <v>0</v>
      </c>
      <c r="AK51" s="202"/>
      <c r="AL51" s="202"/>
      <c r="AM51" s="297"/>
    </row>
    <row r="52" spans="5:39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26"/>
        <v>0</v>
      </c>
      <c r="Q52" s="239"/>
      <c r="R52" s="239"/>
      <c r="S52" s="345"/>
      <c r="T52" s="345"/>
      <c r="U52" s="353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53"/>
      <c r="AH52" s="353"/>
      <c r="AI52" s="215"/>
      <c r="AJ52" s="202">
        <f t="shared" si="2"/>
        <v>0</v>
      </c>
      <c r="AK52" s="202"/>
      <c r="AL52" s="202"/>
      <c r="AM52" s="297"/>
    </row>
    <row r="53" spans="5:39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26"/>
        <v>0</v>
      </c>
      <c r="Q53" s="239"/>
      <c r="R53" s="239"/>
      <c r="S53" s="345"/>
      <c r="T53" s="345"/>
      <c r="U53" s="353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53"/>
      <c r="AH53" s="353"/>
      <c r="AI53" s="215"/>
      <c r="AJ53" s="202">
        <f t="shared" si="2"/>
        <v>0</v>
      </c>
      <c r="AK53" s="202"/>
      <c r="AL53" s="202"/>
      <c r="AM53" s="297"/>
    </row>
    <row r="54" spans="5:39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26"/>
        <v>0</v>
      </c>
      <c r="Q54" s="239"/>
      <c r="R54" s="239"/>
      <c r="S54" s="345"/>
      <c r="T54" s="345"/>
      <c r="U54" s="353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53"/>
      <c r="AH54" s="353"/>
      <c r="AI54" s="215"/>
      <c r="AJ54" s="202">
        <f t="shared" si="2"/>
        <v>0</v>
      </c>
      <c r="AK54" s="202"/>
      <c r="AL54" s="202"/>
      <c r="AM54" s="297"/>
    </row>
    <row r="55" spans="5:39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26"/>
        <v>0</v>
      </c>
      <c r="Q55" s="239"/>
      <c r="R55" s="239"/>
      <c r="S55" s="345"/>
      <c r="T55" s="345"/>
      <c r="U55" s="353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53"/>
      <c r="AH55" s="353"/>
      <c r="AI55" s="215"/>
      <c r="AJ55" s="202">
        <f t="shared" si="2"/>
        <v>0</v>
      </c>
      <c r="AK55" s="202"/>
      <c r="AL55" s="202"/>
      <c r="AM55" s="297"/>
    </row>
    <row r="56" spans="5:39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27">SUM(L57+L60)</f>
        <v>0</v>
      </c>
      <c r="M56" s="233">
        <f>SUM(M57+M60)</f>
        <v>0</v>
      </c>
      <c r="N56" s="233">
        <f>SUM(N57+N60)</f>
        <v>0</v>
      </c>
      <c r="O56" s="233">
        <f t="shared" ref="O56:Q56" si="28">SUM(O57+O60)</f>
        <v>0</v>
      </c>
      <c r="P56" s="233">
        <f t="shared" si="28"/>
        <v>0</v>
      </c>
      <c r="Q56" s="233">
        <f t="shared" si="28"/>
        <v>0</v>
      </c>
      <c r="R56" s="233"/>
      <c r="S56" s="343"/>
      <c r="T56" s="343"/>
      <c r="U56" s="35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53"/>
      <c r="AH56" s="353"/>
      <c r="AI56" s="215"/>
      <c r="AJ56" s="202">
        <f t="shared" si="2"/>
        <v>0</v>
      </c>
      <c r="AK56" s="202"/>
      <c r="AL56" s="202"/>
      <c r="AM56" s="297"/>
    </row>
    <row r="57" spans="5:39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29">SUM(L58:L59)</f>
        <v>0</v>
      </c>
      <c r="M57" s="236">
        <f>SUM(M58:M59)</f>
        <v>0</v>
      </c>
      <c r="N57" s="236">
        <f>SUM(N58:N59)</f>
        <v>0</v>
      </c>
      <c r="O57" s="236">
        <f t="shared" ref="O57:Q57" si="30">SUM(O58:O59)</f>
        <v>0</v>
      </c>
      <c r="P57" s="236">
        <f t="shared" si="30"/>
        <v>0</v>
      </c>
      <c r="Q57" s="236">
        <f t="shared" si="30"/>
        <v>0</v>
      </c>
      <c r="R57" s="236"/>
      <c r="S57" s="344"/>
      <c r="T57" s="344"/>
      <c r="U57" s="353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53"/>
      <c r="AH57" s="353"/>
      <c r="AI57" s="215"/>
      <c r="AJ57" s="202">
        <f t="shared" si="2"/>
        <v>0</v>
      </c>
      <c r="AK57" s="202"/>
      <c r="AL57" s="202"/>
      <c r="AM57" s="297"/>
    </row>
    <row r="58" spans="5:39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31">Q58-O58</f>
        <v>0</v>
      </c>
      <c r="Q58" s="239"/>
      <c r="R58" s="239"/>
      <c r="S58" s="346"/>
      <c r="T58" s="346"/>
      <c r="U58" s="353"/>
      <c r="V58" s="346"/>
      <c r="W58" s="345"/>
      <c r="X58" s="345"/>
      <c r="Y58" s="346"/>
      <c r="Z58" s="346"/>
      <c r="AA58" s="346"/>
      <c r="AB58" s="346"/>
      <c r="AC58" s="346"/>
      <c r="AD58" s="346"/>
      <c r="AE58" s="346"/>
      <c r="AF58" s="346"/>
      <c r="AG58" s="353"/>
      <c r="AH58" s="353"/>
      <c r="AI58" s="215"/>
      <c r="AJ58" s="202">
        <f t="shared" si="2"/>
        <v>0</v>
      </c>
      <c r="AK58" s="202"/>
      <c r="AL58" s="202"/>
      <c r="AM58" s="297"/>
    </row>
    <row r="59" spans="5:39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31"/>
        <v>0</v>
      </c>
      <c r="Q59" s="239"/>
      <c r="R59" s="239"/>
      <c r="S59" s="345"/>
      <c r="T59" s="345"/>
      <c r="U59" s="353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53"/>
      <c r="AH59" s="353"/>
      <c r="AI59" s="215"/>
      <c r="AJ59" s="202">
        <f t="shared" si="2"/>
        <v>0</v>
      </c>
      <c r="AK59" s="202"/>
      <c r="AL59" s="202"/>
      <c r="AM59" s="297"/>
    </row>
    <row r="60" spans="5:39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Q60" si="32">SUM(L61:L65)</f>
        <v>0</v>
      </c>
      <c r="M60" s="236">
        <f t="shared" si="32"/>
        <v>0</v>
      </c>
      <c r="N60" s="236">
        <f t="shared" si="32"/>
        <v>0</v>
      </c>
      <c r="O60" s="236">
        <f t="shared" si="32"/>
        <v>0</v>
      </c>
      <c r="P60" s="236">
        <f t="shared" si="32"/>
        <v>0</v>
      </c>
      <c r="Q60" s="236">
        <f t="shared" si="32"/>
        <v>0</v>
      </c>
      <c r="R60" s="236"/>
      <c r="S60" s="344"/>
      <c r="T60" s="344"/>
      <c r="U60" s="353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53"/>
      <c r="AH60" s="353"/>
      <c r="AI60" s="215"/>
      <c r="AJ60" s="202">
        <f t="shared" si="2"/>
        <v>0</v>
      </c>
      <c r="AK60" s="202"/>
      <c r="AL60" s="202"/>
      <c r="AM60" s="297"/>
    </row>
    <row r="61" spans="5:39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33">Q61-O61</f>
        <v>0</v>
      </c>
      <c r="Q61" s="239"/>
      <c r="R61" s="239"/>
      <c r="S61" s="345"/>
      <c r="T61" s="345"/>
      <c r="U61" s="353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53"/>
      <c r="AH61" s="353"/>
      <c r="AI61" s="215"/>
      <c r="AJ61" s="202">
        <f t="shared" si="2"/>
        <v>0</v>
      </c>
      <c r="AK61" s="202"/>
      <c r="AL61" s="202"/>
      <c r="AM61" s="297"/>
    </row>
    <row r="62" spans="5:39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33"/>
        <v>0</v>
      </c>
      <c r="Q62" s="239"/>
      <c r="R62" s="239"/>
      <c r="S62" s="345"/>
      <c r="T62" s="345"/>
      <c r="U62" s="353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53"/>
      <c r="AH62" s="353"/>
      <c r="AI62" s="215"/>
      <c r="AJ62" s="202">
        <f t="shared" si="2"/>
        <v>0</v>
      </c>
      <c r="AK62" s="202"/>
      <c r="AL62" s="202"/>
      <c r="AM62" s="297"/>
    </row>
    <row r="63" spans="5:39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33"/>
        <v>0</v>
      </c>
      <c r="Q63" s="239"/>
      <c r="R63" s="239"/>
      <c r="S63" s="345"/>
      <c r="T63" s="345"/>
      <c r="U63" s="353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53"/>
      <c r="AH63" s="353"/>
      <c r="AI63" s="215"/>
      <c r="AJ63" s="202">
        <f t="shared" si="2"/>
        <v>0</v>
      </c>
      <c r="AK63" s="202"/>
      <c r="AL63" s="202"/>
      <c r="AM63" s="297"/>
    </row>
    <row r="64" spans="5:39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33"/>
        <v>0</v>
      </c>
      <c r="Q64" s="239"/>
      <c r="R64" s="239"/>
      <c r="S64" s="345"/>
      <c r="T64" s="345"/>
      <c r="U64" s="353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53"/>
      <c r="AH64" s="353"/>
      <c r="AI64" s="215"/>
      <c r="AJ64" s="202">
        <f t="shared" si="2"/>
        <v>0</v>
      </c>
      <c r="AK64" s="202"/>
      <c r="AL64" s="202"/>
      <c r="AM64" s="297"/>
    </row>
    <row r="65" spans="4:39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33"/>
        <v>0</v>
      </c>
      <c r="Q65" s="239"/>
      <c r="R65" s="239"/>
      <c r="S65" s="345"/>
      <c r="T65" s="345"/>
      <c r="U65" s="353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53"/>
      <c r="AH65" s="353"/>
      <c r="AI65" s="215"/>
      <c r="AJ65" s="202">
        <f t="shared" si="2"/>
        <v>0</v>
      </c>
      <c r="AK65" s="202"/>
      <c r="AL65" s="202"/>
      <c r="AM65" s="297"/>
    </row>
    <row r="66" spans="4:39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Q66" si="34">SUM(M67+M70)</f>
        <v>0</v>
      </c>
      <c r="N66" s="233">
        <f t="shared" si="34"/>
        <v>0</v>
      </c>
      <c r="O66" s="233">
        <f t="shared" si="34"/>
        <v>0</v>
      </c>
      <c r="P66" s="233">
        <f t="shared" si="34"/>
        <v>0</v>
      </c>
      <c r="Q66" s="233">
        <f t="shared" si="34"/>
        <v>0</v>
      </c>
      <c r="R66" s="233"/>
      <c r="S66" s="343"/>
      <c r="T66" s="343"/>
      <c r="U66" s="35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53"/>
      <c r="AH66" s="353"/>
      <c r="AI66" s="215"/>
      <c r="AJ66" s="202">
        <f t="shared" si="2"/>
        <v>0</v>
      </c>
      <c r="AK66" s="202"/>
      <c r="AL66" s="202"/>
      <c r="AM66" s="297"/>
    </row>
    <row r="67" spans="4:39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Q67" si="35">SUM(M68:M69)</f>
        <v>0</v>
      </c>
      <c r="N67" s="236">
        <f t="shared" si="35"/>
        <v>0</v>
      </c>
      <c r="O67" s="236">
        <f t="shared" si="35"/>
        <v>0</v>
      </c>
      <c r="P67" s="236">
        <f t="shared" si="35"/>
        <v>0</v>
      </c>
      <c r="Q67" s="236">
        <f t="shared" si="35"/>
        <v>0</v>
      </c>
      <c r="R67" s="236"/>
      <c r="S67" s="344"/>
      <c r="T67" s="344"/>
      <c r="U67" s="353"/>
      <c r="V67" s="344"/>
      <c r="W67" s="344"/>
      <c r="X67" s="344"/>
      <c r="Y67" s="344"/>
      <c r="Z67" s="344"/>
      <c r="AA67" s="344"/>
      <c r="AB67" s="344"/>
      <c r="AC67" s="344"/>
      <c r="AD67" s="344"/>
      <c r="AE67" s="344"/>
      <c r="AF67" s="344"/>
      <c r="AG67" s="353"/>
      <c r="AH67" s="353"/>
      <c r="AI67" s="215"/>
      <c r="AJ67" s="202">
        <f t="shared" si="2"/>
        <v>0</v>
      </c>
      <c r="AK67" s="202"/>
      <c r="AL67" s="202"/>
      <c r="AM67" s="297"/>
    </row>
    <row r="68" spans="4:39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346"/>
      <c r="T68" s="346"/>
      <c r="U68" s="353"/>
      <c r="V68" s="345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53"/>
      <c r="AH68" s="353"/>
      <c r="AI68" s="215"/>
      <c r="AJ68" s="202">
        <f t="shared" si="2"/>
        <v>0</v>
      </c>
      <c r="AK68" s="202"/>
      <c r="AL68" s="202"/>
      <c r="AM68" s="297"/>
    </row>
    <row r="69" spans="4:39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345"/>
      <c r="T69" s="345"/>
      <c r="U69" s="353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53"/>
      <c r="AH69" s="353"/>
      <c r="AI69" s="215"/>
      <c r="AJ69" s="202">
        <f t="shared" si="2"/>
        <v>0</v>
      </c>
      <c r="AK69" s="202"/>
      <c r="AL69" s="202"/>
      <c r="AM69" s="297"/>
    </row>
    <row r="70" spans="4:39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Q70" si="36">SUM(M71:M72)</f>
        <v>0</v>
      </c>
      <c r="N70" s="236">
        <f t="shared" si="36"/>
        <v>0</v>
      </c>
      <c r="O70" s="236">
        <f t="shared" si="36"/>
        <v>0</v>
      </c>
      <c r="P70" s="236">
        <f t="shared" si="36"/>
        <v>0</v>
      </c>
      <c r="Q70" s="236">
        <f t="shared" si="36"/>
        <v>0</v>
      </c>
      <c r="R70" s="236"/>
      <c r="S70" s="344"/>
      <c r="T70" s="344"/>
      <c r="U70" s="353"/>
      <c r="V70" s="344"/>
      <c r="W70" s="344"/>
      <c r="X70" s="344"/>
      <c r="Y70" s="344"/>
      <c r="Z70" s="344"/>
      <c r="AA70" s="344"/>
      <c r="AB70" s="344"/>
      <c r="AC70" s="344"/>
      <c r="AD70" s="344"/>
      <c r="AE70" s="344"/>
      <c r="AF70" s="344"/>
      <c r="AG70" s="353"/>
      <c r="AH70" s="353"/>
      <c r="AI70" s="215"/>
      <c r="AJ70" s="202">
        <f t="shared" si="2"/>
        <v>0</v>
      </c>
      <c r="AK70" s="202"/>
      <c r="AL70" s="202"/>
      <c r="AM70" s="297"/>
    </row>
    <row r="71" spans="4:39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346"/>
      <c r="T71" s="346"/>
      <c r="U71" s="353"/>
      <c r="V71" s="345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53"/>
      <c r="AH71" s="353"/>
      <c r="AI71" s="215"/>
      <c r="AJ71" s="202">
        <f t="shared" si="2"/>
        <v>0</v>
      </c>
      <c r="AK71" s="202"/>
      <c r="AL71" s="202"/>
      <c r="AM71" s="297"/>
    </row>
    <row r="72" spans="4:39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345"/>
      <c r="T72" s="345"/>
      <c r="U72" s="353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53"/>
      <c r="AH72" s="353"/>
      <c r="AI72" s="215"/>
      <c r="AJ72" s="202">
        <f t="shared" si="2"/>
        <v>0</v>
      </c>
      <c r="AK72" s="202"/>
      <c r="AL72" s="202"/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40" t="s">
        <v>202</v>
      </c>
      <c r="K73" s="238" t="s">
        <v>629</v>
      </c>
      <c r="L73" s="239"/>
      <c r="M73" s="239"/>
      <c r="N73" s="239"/>
      <c r="O73" s="239"/>
      <c r="P73" s="239"/>
      <c r="Q73" s="239"/>
      <c r="R73" s="239"/>
      <c r="S73" s="345"/>
      <c r="T73" s="345"/>
      <c r="U73" s="353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215"/>
      <c r="AJ73" s="202"/>
      <c r="AK73" s="239"/>
      <c r="AL73" s="239"/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29" t="s">
        <v>214</v>
      </c>
      <c r="K74" s="230" t="s">
        <v>599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341"/>
      <c r="T74" s="341"/>
      <c r="U74" s="353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53"/>
      <c r="AH74" s="353"/>
      <c r="AI74" s="215"/>
      <c r="AJ74" s="202"/>
      <c r="AK74" s="202"/>
      <c r="AM74" s="297"/>
    </row>
    <row r="75" spans="4:39" s="74" customFormat="1" ht="29.25" customHeight="1" x14ac:dyDescent="0.25">
      <c r="D75" s="89"/>
      <c r="E75" s="70"/>
      <c r="F75" s="71"/>
      <c r="G75" s="71"/>
      <c r="H75" s="71"/>
      <c r="I75" s="93"/>
      <c r="J75" s="231" t="s">
        <v>600</v>
      </c>
      <c r="K75" s="232" t="s">
        <v>601</v>
      </c>
      <c r="L75" s="233"/>
      <c r="M75" s="233"/>
      <c r="N75" s="233"/>
      <c r="O75" s="233"/>
      <c r="P75" s="233"/>
      <c r="Q75" s="233"/>
      <c r="R75" s="233"/>
      <c r="S75" s="343"/>
      <c r="T75" s="343"/>
      <c r="U75" s="35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53"/>
      <c r="AH75" s="353"/>
      <c r="AI75" s="215"/>
      <c r="AJ75" s="202"/>
      <c r="AK75" s="202"/>
      <c r="AM75" s="297"/>
    </row>
    <row r="76" spans="4:39" s="40" customFormat="1" ht="17.25" customHeight="1" x14ac:dyDescent="0.25">
      <c r="D76" s="87" t="s">
        <v>273</v>
      </c>
      <c r="E76" s="62"/>
      <c r="F76" s="64"/>
      <c r="G76" s="71"/>
      <c r="H76" s="64"/>
      <c r="I76" s="91"/>
      <c r="J76" s="231" t="s">
        <v>374</v>
      </c>
      <c r="K76" s="232" t="s">
        <v>375</v>
      </c>
      <c r="L76" s="233">
        <f t="shared" ref="L76:Q76" si="37">SUM(L77+L80)</f>
        <v>0</v>
      </c>
      <c r="M76" s="233">
        <f t="shared" si="37"/>
        <v>0</v>
      </c>
      <c r="N76" s="233">
        <f t="shared" si="37"/>
        <v>0</v>
      </c>
      <c r="O76" s="233">
        <f t="shared" si="37"/>
        <v>0</v>
      </c>
      <c r="P76" s="233">
        <f t="shared" si="37"/>
        <v>0</v>
      </c>
      <c r="Q76" s="233">
        <f t="shared" si="37"/>
        <v>0</v>
      </c>
      <c r="R76" s="233"/>
      <c r="S76" s="343"/>
      <c r="T76" s="343"/>
      <c r="U76" s="353"/>
      <c r="V76" s="343"/>
      <c r="W76" s="343"/>
      <c r="X76" s="343"/>
      <c r="Y76" s="352">
        <v>388183</v>
      </c>
      <c r="Z76" s="343"/>
      <c r="AA76" s="343"/>
      <c r="AB76" s="343"/>
      <c r="AC76" s="343"/>
      <c r="AD76" s="343"/>
      <c r="AE76" s="343"/>
      <c r="AF76" s="343"/>
      <c r="AG76" s="352">
        <v>388183</v>
      </c>
      <c r="AH76" s="352">
        <v>388183</v>
      </c>
      <c r="AI76" s="215"/>
      <c r="AJ76" s="202">
        <f t="shared" si="2"/>
        <v>388183</v>
      </c>
      <c r="AK76" s="215"/>
      <c r="AL76" s="215"/>
      <c r="AM76" s="297"/>
    </row>
    <row r="77" spans="4:39" s="69" customFormat="1" ht="33" customHeight="1" x14ac:dyDescent="0.25">
      <c r="D77" s="88" t="s">
        <v>286</v>
      </c>
      <c r="E77" s="66"/>
      <c r="F77" s="67"/>
      <c r="G77" s="71"/>
      <c r="H77" s="67"/>
      <c r="I77" s="92"/>
      <c r="J77" s="234" t="s">
        <v>376</v>
      </c>
      <c r="K77" s="235" t="s">
        <v>377</v>
      </c>
      <c r="L77" s="236">
        <f t="shared" ref="L77:Q77" si="38">SUM(L78:L79)</f>
        <v>0</v>
      </c>
      <c r="M77" s="236">
        <f t="shared" si="38"/>
        <v>0</v>
      </c>
      <c r="N77" s="236">
        <f t="shared" si="38"/>
        <v>0</v>
      </c>
      <c r="O77" s="236">
        <f t="shared" si="38"/>
        <v>0</v>
      </c>
      <c r="P77" s="236">
        <f t="shared" si="38"/>
        <v>0</v>
      </c>
      <c r="Q77" s="236">
        <f t="shared" si="38"/>
        <v>0</v>
      </c>
      <c r="R77" s="236"/>
      <c r="S77" s="344"/>
      <c r="T77" s="344"/>
      <c r="U77" s="353"/>
      <c r="V77" s="344"/>
      <c r="W77" s="344"/>
      <c r="X77" s="344"/>
      <c r="Y77" s="352">
        <v>388183</v>
      </c>
      <c r="Z77" s="344"/>
      <c r="AA77" s="344"/>
      <c r="AB77" s="344"/>
      <c r="AC77" s="344"/>
      <c r="AD77" s="344"/>
      <c r="AE77" s="344"/>
      <c r="AF77" s="344"/>
      <c r="AG77" s="352">
        <v>388183</v>
      </c>
      <c r="AH77" s="352">
        <v>388183</v>
      </c>
      <c r="AI77" s="215"/>
      <c r="AJ77" s="202">
        <f t="shared" si="2"/>
        <v>388183</v>
      </c>
      <c r="AK77" s="202"/>
      <c r="AL77" s="202"/>
      <c r="AM77" s="297"/>
    </row>
    <row r="78" spans="4:39" s="74" customFormat="1" ht="33" hidden="1" customHeight="1" x14ac:dyDescent="0.25">
      <c r="D78" s="89" t="s">
        <v>293</v>
      </c>
      <c r="E78" s="70"/>
      <c r="F78" s="71"/>
      <c r="G78" s="71"/>
      <c r="H78" s="71"/>
      <c r="I78" s="93"/>
      <c r="J78" s="244" t="s">
        <v>378</v>
      </c>
      <c r="K78" s="238" t="s">
        <v>379</v>
      </c>
      <c r="L78" s="239"/>
      <c r="M78" s="239"/>
      <c r="N78" s="239"/>
      <c r="O78" s="239"/>
      <c r="P78" s="239">
        <f>Q78-O78</f>
        <v>0</v>
      </c>
      <c r="Q78" s="239"/>
      <c r="R78" s="239"/>
      <c r="S78" s="346"/>
      <c r="T78" s="346"/>
      <c r="U78" s="353"/>
      <c r="V78" s="345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  <c r="AG78" s="346"/>
      <c r="AH78" s="346"/>
      <c r="AI78" s="215"/>
      <c r="AJ78" s="202">
        <f t="shared" si="2"/>
        <v>0</v>
      </c>
      <c r="AK78" s="202"/>
      <c r="AL78" s="202"/>
      <c r="AM78" s="297"/>
    </row>
    <row r="79" spans="4:39" s="74" customFormat="1" ht="33" customHeight="1" x14ac:dyDescent="0.25">
      <c r="D79" s="89" t="s">
        <v>366</v>
      </c>
      <c r="E79" s="70"/>
      <c r="F79" s="71"/>
      <c r="G79" s="71"/>
      <c r="H79" s="71"/>
      <c r="I79" s="93"/>
      <c r="J79" s="244" t="s">
        <v>380</v>
      </c>
      <c r="K79" s="238" t="s">
        <v>381</v>
      </c>
      <c r="L79" s="239"/>
      <c r="M79" s="239"/>
      <c r="N79" s="239"/>
      <c r="O79" s="239"/>
      <c r="P79" s="239">
        <f>Q79-O79</f>
        <v>0</v>
      </c>
      <c r="Q79" s="239"/>
      <c r="R79" s="239"/>
      <c r="S79" s="345"/>
      <c r="T79" s="345"/>
      <c r="U79" s="353"/>
      <c r="V79" s="345"/>
      <c r="W79" s="345"/>
      <c r="X79" s="345"/>
      <c r="Y79" s="352">
        <v>388183</v>
      </c>
      <c r="Z79" s="345"/>
      <c r="AA79" s="345"/>
      <c r="AB79" s="345"/>
      <c r="AC79" s="345"/>
      <c r="AD79" s="345"/>
      <c r="AE79" s="345"/>
      <c r="AF79" s="345"/>
      <c r="AG79" s="352">
        <v>388183</v>
      </c>
      <c r="AH79" s="352">
        <v>388183</v>
      </c>
      <c r="AI79" s="215"/>
      <c r="AJ79" s="202">
        <f t="shared" si="2"/>
        <v>388183</v>
      </c>
      <c r="AK79" s="202"/>
      <c r="AL79" s="202"/>
      <c r="AM79" s="297"/>
    </row>
    <row r="80" spans="4:39" s="69" customFormat="1" ht="27" hidden="1" x14ac:dyDescent="0.25">
      <c r="D80" s="88" t="s">
        <v>368</v>
      </c>
      <c r="E80" s="66"/>
      <c r="F80" s="67"/>
      <c r="G80" s="71"/>
      <c r="H80" s="67"/>
      <c r="I80" s="92"/>
      <c r="J80" s="234" t="s">
        <v>382</v>
      </c>
      <c r="K80" s="235" t="s">
        <v>383</v>
      </c>
      <c r="L80" s="236">
        <f>SUM(L81:L82)</f>
        <v>0</v>
      </c>
      <c r="M80" s="236">
        <f t="shared" ref="M80:Q80" si="39">SUM(M81:M82)</f>
        <v>0</v>
      </c>
      <c r="N80" s="236">
        <f t="shared" si="39"/>
        <v>0</v>
      </c>
      <c r="O80" s="236">
        <f t="shared" si="39"/>
        <v>0</v>
      </c>
      <c r="P80" s="236">
        <f t="shared" si="39"/>
        <v>0</v>
      </c>
      <c r="Q80" s="236">
        <f t="shared" si="39"/>
        <v>0</v>
      </c>
      <c r="R80" s="236"/>
      <c r="S80" s="344"/>
      <c r="T80" s="344"/>
      <c r="U80" s="353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53"/>
      <c r="AH80" s="353"/>
      <c r="AI80" s="215"/>
      <c r="AJ80" s="202">
        <f t="shared" si="2"/>
        <v>0</v>
      </c>
      <c r="AK80" s="202"/>
      <c r="AL80" s="202"/>
      <c r="AM80" s="297"/>
    </row>
    <row r="81" spans="4:39" s="74" customFormat="1" ht="33.75" hidden="1" customHeight="1" x14ac:dyDescent="0.25">
      <c r="D81" s="89" t="s">
        <v>256</v>
      </c>
      <c r="E81" s="70"/>
      <c r="F81" s="71"/>
      <c r="G81" s="71"/>
      <c r="H81" s="71"/>
      <c r="I81" s="93"/>
      <c r="J81" s="237" t="s">
        <v>384</v>
      </c>
      <c r="K81" s="238" t="s">
        <v>385</v>
      </c>
      <c r="L81" s="239"/>
      <c r="M81" s="239"/>
      <c r="N81" s="239"/>
      <c r="O81" s="239"/>
      <c r="P81" s="239">
        <f>Q81-O81</f>
        <v>0</v>
      </c>
      <c r="Q81" s="239"/>
      <c r="R81" s="239"/>
      <c r="S81" s="346"/>
      <c r="T81" s="346"/>
      <c r="U81" s="353"/>
      <c r="V81" s="345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53"/>
      <c r="AH81" s="353"/>
      <c r="AI81" s="215"/>
      <c r="AJ81" s="202">
        <f t="shared" si="2"/>
        <v>0</v>
      </c>
      <c r="AK81" s="202"/>
      <c r="AL81" s="202"/>
      <c r="AM81" s="297"/>
    </row>
    <row r="82" spans="4:39" s="74" customFormat="1" ht="27" hidden="1" x14ac:dyDescent="0.25">
      <c r="D82" s="89" t="s">
        <v>312</v>
      </c>
      <c r="E82" s="70"/>
      <c r="F82" s="71"/>
      <c r="G82" s="71"/>
      <c r="H82" s="71"/>
      <c r="I82" s="93"/>
      <c r="J82" s="237" t="s">
        <v>386</v>
      </c>
      <c r="K82" s="238" t="s">
        <v>387</v>
      </c>
      <c r="L82" s="239"/>
      <c r="M82" s="239"/>
      <c r="N82" s="239"/>
      <c r="O82" s="239"/>
      <c r="P82" s="239">
        <f>Q82-O82</f>
        <v>0</v>
      </c>
      <c r="Q82" s="239"/>
      <c r="R82" s="239"/>
      <c r="S82" s="345"/>
      <c r="T82" s="345"/>
      <c r="U82" s="353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53"/>
      <c r="AH82" s="353"/>
      <c r="AI82" s="215"/>
      <c r="AJ82" s="202">
        <f t="shared" si="2"/>
        <v>0</v>
      </c>
      <c r="AK82" s="202"/>
      <c r="AL82" s="202"/>
      <c r="AM82" s="297"/>
    </row>
    <row r="83" spans="4:39" s="74" customFormat="1" x14ac:dyDescent="0.25">
      <c r="D83" s="329"/>
      <c r="E83" s="70"/>
      <c r="F83" s="71"/>
      <c r="G83" s="71"/>
      <c r="H83" s="71"/>
      <c r="I83" s="93"/>
      <c r="J83" s="237" t="s">
        <v>637</v>
      </c>
      <c r="K83" s="238" t="s">
        <v>638</v>
      </c>
      <c r="L83" s="239"/>
      <c r="M83" s="239"/>
      <c r="N83" s="239"/>
      <c r="O83" s="239"/>
      <c r="P83" s="239"/>
      <c r="Q83" s="239"/>
      <c r="R83" s="239"/>
      <c r="S83" s="345"/>
      <c r="T83" s="345"/>
      <c r="U83" s="353"/>
      <c r="V83" s="345"/>
      <c r="W83" s="345"/>
      <c r="X83" s="345"/>
      <c r="Y83" s="345"/>
      <c r="Z83" s="345"/>
      <c r="AA83" s="345"/>
      <c r="AB83" s="345"/>
      <c r="AC83" s="345"/>
      <c r="AD83" s="345"/>
      <c r="AE83" s="345">
        <v>94564</v>
      </c>
      <c r="AF83" s="345"/>
      <c r="AG83" s="345">
        <v>94564</v>
      </c>
      <c r="AH83" s="345">
        <v>94564</v>
      </c>
      <c r="AI83" s="215"/>
      <c r="AJ83" s="202"/>
      <c r="AK83" s="202"/>
      <c r="AL83" s="202"/>
      <c r="AM83" s="297"/>
    </row>
    <row r="84" spans="4:39" s="74" customFormat="1" x14ac:dyDescent="0.25">
      <c r="D84" s="329"/>
      <c r="E84" s="70"/>
      <c r="F84" s="71"/>
      <c r="G84" s="71"/>
      <c r="H84" s="71"/>
      <c r="I84" s="93"/>
      <c r="J84" s="237" t="s">
        <v>639</v>
      </c>
      <c r="K84" s="238" t="s">
        <v>640</v>
      </c>
      <c r="L84" s="239"/>
      <c r="M84" s="239"/>
      <c r="N84" s="239"/>
      <c r="O84" s="239"/>
      <c r="P84" s="239"/>
      <c r="Q84" s="239"/>
      <c r="R84" s="239"/>
      <c r="S84" s="345"/>
      <c r="T84" s="345"/>
      <c r="U84" s="353"/>
      <c r="V84" s="345"/>
      <c r="W84" s="345"/>
      <c r="X84" s="345"/>
      <c r="Y84" s="345"/>
      <c r="Z84" s="345"/>
      <c r="AA84" s="345"/>
      <c r="AB84" s="345"/>
      <c r="AC84" s="345"/>
      <c r="AD84" s="345"/>
      <c r="AE84" s="345">
        <v>94564</v>
      </c>
      <c r="AF84" s="345"/>
      <c r="AG84" s="345">
        <v>94564</v>
      </c>
      <c r="AH84" s="345">
        <v>94564</v>
      </c>
      <c r="AI84" s="215"/>
      <c r="AJ84" s="202"/>
      <c r="AK84" s="202"/>
      <c r="AL84" s="202"/>
      <c r="AM84" s="297"/>
    </row>
    <row r="85" spans="4:39" s="74" customFormat="1" ht="27" x14ac:dyDescent="0.25">
      <c r="D85" s="329"/>
      <c r="E85" s="70"/>
      <c r="F85" s="71"/>
      <c r="G85" s="71"/>
      <c r="H85" s="71"/>
      <c r="I85" s="93"/>
      <c r="J85" s="237" t="s">
        <v>641</v>
      </c>
      <c r="K85" s="238" t="s">
        <v>642</v>
      </c>
      <c r="L85" s="239"/>
      <c r="M85" s="239"/>
      <c r="N85" s="239"/>
      <c r="O85" s="239"/>
      <c r="P85" s="239"/>
      <c r="Q85" s="239"/>
      <c r="R85" s="239"/>
      <c r="S85" s="345"/>
      <c r="T85" s="345"/>
      <c r="U85" s="353"/>
      <c r="V85" s="345"/>
      <c r="W85" s="345"/>
      <c r="X85" s="345"/>
      <c r="Y85" s="345"/>
      <c r="Z85" s="345"/>
      <c r="AA85" s="345"/>
      <c r="AB85" s="345"/>
      <c r="AC85" s="345"/>
      <c r="AD85" s="345"/>
      <c r="AE85" s="345">
        <v>94564</v>
      </c>
      <c r="AF85" s="345"/>
      <c r="AG85" s="345">
        <v>94564</v>
      </c>
      <c r="AH85" s="345">
        <v>94564</v>
      </c>
      <c r="AI85" s="215"/>
      <c r="AJ85" s="202"/>
      <c r="AK85" s="202"/>
      <c r="AL85" s="202"/>
      <c r="AM85" s="297"/>
    </row>
    <row r="86" spans="4:39" s="40" customFormat="1" x14ac:dyDescent="0.25">
      <c r="E86" s="62" t="s">
        <v>165</v>
      </c>
      <c r="F86" s="64"/>
      <c r="G86" s="64"/>
      <c r="H86" s="64"/>
      <c r="I86" s="65"/>
      <c r="J86" s="229" t="s">
        <v>228</v>
      </c>
      <c r="K86" s="230" t="s">
        <v>229</v>
      </c>
      <c r="L86" s="226">
        <f t="shared" ref="L86:Q86" si="40">SUM(L87+L94)</f>
        <v>0</v>
      </c>
      <c r="M86" s="226">
        <f t="shared" si="40"/>
        <v>0</v>
      </c>
      <c r="N86" s="226">
        <f t="shared" si="40"/>
        <v>0</v>
      </c>
      <c r="O86" s="226">
        <f t="shared" si="40"/>
        <v>0</v>
      </c>
      <c r="P86" s="226">
        <f t="shared" si="40"/>
        <v>0</v>
      </c>
      <c r="Q86" s="226">
        <f t="shared" si="40"/>
        <v>0</v>
      </c>
      <c r="R86" s="226"/>
      <c r="S86" s="341"/>
      <c r="T86" s="341"/>
      <c r="U86" s="353"/>
      <c r="V86" s="341">
        <v>265</v>
      </c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341">
        <v>265</v>
      </c>
      <c r="AH86" s="341">
        <v>265</v>
      </c>
      <c r="AI86" s="215"/>
      <c r="AJ86" s="202">
        <f t="shared" ref="AJ86:AJ154" si="41">SUM(AH86:AI86)</f>
        <v>265</v>
      </c>
      <c r="AK86" s="340"/>
      <c r="AL86" s="340"/>
      <c r="AM86" s="297"/>
    </row>
    <row r="87" spans="4:39" s="40" customFormat="1" hidden="1" x14ac:dyDescent="0.25">
      <c r="E87" s="62" t="s">
        <v>165</v>
      </c>
      <c r="F87" s="64"/>
      <c r="G87" s="64"/>
      <c r="H87" s="64"/>
      <c r="I87" s="65"/>
      <c r="J87" s="231" t="s">
        <v>230</v>
      </c>
      <c r="K87" s="232" t="s">
        <v>231</v>
      </c>
      <c r="L87" s="233">
        <f t="shared" ref="L87" si="42">SUM(L88:L93)</f>
        <v>0</v>
      </c>
      <c r="M87" s="233">
        <f>SUM(M88:M93)</f>
        <v>0</v>
      </c>
      <c r="N87" s="233">
        <f>SUM(N88:N93)</f>
        <v>0</v>
      </c>
      <c r="O87" s="233">
        <f>SUM(O88:O93)</f>
        <v>0</v>
      </c>
      <c r="P87" s="233">
        <f t="shared" ref="P87" si="43">SUM(P88:P93)</f>
        <v>0</v>
      </c>
      <c r="Q87" s="233">
        <f>SUM(Q88:Q93)</f>
        <v>0</v>
      </c>
      <c r="R87" s="233"/>
      <c r="S87" s="343"/>
      <c r="T87" s="343"/>
      <c r="U87" s="35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215"/>
      <c r="AJ87" s="202">
        <f t="shared" si="41"/>
        <v>0</v>
      </c>
      <c r="AK87" s="233"/>
      <c r="AL87" s="233"/>
      <c r="AM87" s="297">
        <f t="shared" ref="AM87:AM98" si="44">SUM(S87+AG87)</f>
        <v>0</v>
      </c>
    </row>
    <row r="88" spans="4:39" s="74" customFormat="1" hidden="1" x14ac:dyDescent="0.25">
      <c r="E88" s="70" t="s">
        <v>165</v>
      </c>
      <c r="F88" s="71"/>
      <c r="G88" s="71"/>
      <c r="H88" s="71"/>
      <c r="I88" s="72"/>
      <c r="J88" s="240" t="s">
        <v>232</v>
      </c>
      <c r="K88" s="238" t="s">
        <v>233</v>
      </c>
      <c r="L88" s="239"/>
      <c r="M88" s="239"/>
      <c r="N88" s="239"/>
      <c r="O88" s="239"/>
      <c r="P88" s="239">
        <f t="shared" ref="P88:P93" si="45">Q88-O88</f>
        <v>0</v>
      </c>
      <c r="Q88" s="239"/>
      <c r="R88" s="239"/>
      <c r="S88" s="345"/>
      <c r="T88" s="345"/>
      <c r="U88" s="353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215"/>
      <c r="AJ88" s="202">
        <f t="shared" si="41"/>
        <v>0</v>
      </c>
      <c r="AK88" s="239"/>
      <c r="AL88" s="239"/>
      <c r="AM88" s="297">
        <f t="shared" si="44"/>
        <v>0</v>
      </c>
    </row>
    <row r="89" spans="4:39" s="74" customFormat="1" hidden="1" x14ac:dyDescent="0.25">
      <c r="E89" s="70" t="s">
        <v>165</v>
      </c>
      <c r="F89" s="71"/>
      <c r="G89" s="71"/>
      <c r="H89" s="71"/>
      <c r="I89" s="72"/>
      <c r="J89" s="240" t="s">
        <v>234</v>
      </c>
      <c r="K89" s="238" t="s">
        <v>235</v>
      </c>
      <c r="L89" s="239"/>
      <c r="M89" s="239"/>
      <c r="N89" s="239"/>
      <c r="O89" s="239"/>
      <c r="P89" s="239">
        <f t="shared" si="45"/>
        <v>0</v>
      </c>
      <c r="Q89" s="239"/>
      <c r="R89" s="239"/>
      <c r="S89" s="345"/>
      <c r="T89" s="345"/>
      <c r="U89" s="353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215"/>
      <c r="AJ89" s="202">
        <f t="shared" si="41"/>
        <v>0</v>
      </c>
      <c r="AK89" s="239"/>
      <c r="AL89" s="239"/>
      <c r="AM89" s="297">
        <f t="shared" si="44"/>
        <v>0</v>
      </c>
    </row>
    <row r="90" spans="4:39" s="74" customFormat="1" hidden="1" x14ac:dyDescent="0.25">
      <c r="E90" s="70" t="s">
        <v>165</v>
      </c>
      <c r="F90" s="71"/>
      <c r="G90" s="71"/>
      <c r="H90" s="71"/>
      <c r="I90" s="72"/>
      <c r="J90" s="240" t="s">
        <v>236</v>
      </c>
      <c r="K90" s="238" t="s">
        <v>237</v>
      </c>
      <c r="L90" s="239"/>
      <c r="M90" s="239"/>
      <c r="N90" s="239"/>
      <c r="O90" s="239"/>
      <c r="P90" s="239">
        <f t="shared" si="45"/>
        <v>0</v>
      </c>
      <c r="Q90" s="239"/>
      <c r="R90" s="239"/>
      <c r="S90" s="345"/>
      <c r="T90" s="345"/>
      <c r="U90" s="353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215"/>
      <c r="AJ90" s="202">
        <f t="shared" si="41"/>
        <v>0</v>
      </c>
      <c r="AK90" s="239"/>
      <c r="AL90" s="239"/>
      <c r="AM90" s="297">
        <f t="shared" si="44"/>
        <v>0</v>
      </c>
    </row>
    <row r="91" spans="4:39" s="74" customFormat="1" hidden="1" x14ac:dyDescent="0.25">
      <c r="E91" s="70" t="s">
        <v>165</v>
      </c>
      <c r="F91" s="71"/>
      <c r="G91" s="71"/>
      <c r="H91" s="71"/>
      <c r="I91" s="72"/>
      <c r="J91" s="240" t="s">
        <v>238</v>
      </c>
      <c r="K91" s="238" t="s">
        <v>239</v>
      </c>
      <c r="L91" s="239"/>
      <c r="M91" s="239"/>
      <c r="N91" s="239"/>
      <c r="O91" s="239"/>
      <c r="P91" s="239">
        <f t="shared" si="45"/>
        <v>0</v>
      </c>
      <c r="Q91" s="239"/>
      <c r="R91" s="239"/>
      <c r="S91" s="345"/>
      <c r="T91" s="345"/>
      <c r="U91" s="353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215"/>
      <c r="AJ91" s="202">
        <f t="shared" si="41"/>
        <v>0</v>
      </c>
      <c r="AK91" s="239"/>
      <c r="AL91" s="239"/>
      <c r="AM91" s="297">
        <f t="shared" si="44"/>
        <v>0</v>
      </c>
    </row>
    <row r="92" spans="4:39" s="73" customFormat="1" hidden="1" x14ac:dyDescent="0.25">
      <c r="E92" s="70" t="s">
        <v>165</v>
      </c>
      <c r="F92" s="71"/>
      <c r="G92" s="71"/>
      <c r="H92" s="71"/>
      <c r="I92" s="72"/>
      <c r="J92" s="240" t="s">
        <v>240</v>
      </c>
      <c r="K92" s="238" t="s">
        <v>241</v>
      </c>
      <c r="L92" s="239"/>
      <c r="M92" s="239"/>
      <c r="N92" s="239"/>
      <c r="O92" s="239"/>
      <c r="P92" s="239">
        <f t="shared" si="45"/>
        <v>0</v>
      </c>
      <c r="Q92" s="239"/>
      <c r="R92" s="239"/>
      <c r="S92" s="345"/>
      <c r="T92" s="345"/>
      <c r="U92" s="353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215"/>
      <c r="AJ92" s="202">
        <f t="shared" si="41"/>
        <v>0</v>
      </c>
      <c r="AK92" s="239"/>
      <c r="AL92" s="239"/>
      <c r="AM92" s="297">
        <f t="shared" si="44"/>
        <v>0</v>
      </c>
    </row>
    <row r="93" spans="4:39" s="73" customFormat="1" hidden="1" x14ac:dyDescent="0.25">
      <c r="E93" s="70" t="s">
        <v>165</v>
      </c>
      <c r="F93" s="71"/>
      <c r="G93" s="71"/>
      <c r="H93" s="71"/>
      <c r="I93" s="72"/>
      <c r="J93" s="240" t="s">
        <v>242</v>
      </c>
      <c r="K93" s="238" t="s">
        <v>243</v>
      </c>
      <c r="L93" s="239"/>
      <c r="M93" s="239"/>
      <c r="N93" s="239"/>
      <c r="O93" s="239"/>
      <c r="P93" s="239">
        <f t="shared" si="45"/>
        <v>0</v>
      </c>
      <c r="Q93" s="239"/>
      <c r="R93" s="239"/>
      <c r="S93" s="345"/>
      <c r="T93" s="345"/>
      <c r="U93" s="353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215"/>
      <c r="AJ93" s="202">
        <f t="shared" si="41"/>
        <v>0</v>
      </c>
      <c r="AK93" s="239"/>
      <c r="AL93" s="239"/>
      <c r="AM93" s="297">
        <f t="shared" si="44"/>
        <v>0</v>
      </c>
    </row>
    <row r="94" spans="4:39" s="40" customFormat="1" hidden="1" x14ac:dyDescent="0.25">
      <c r="E94" s="62" t="s">
        <v>165</v>
      </c>
      <c r="F94" s="64"/>
      <c r="G94" s="64"/>
      <c r="H94" s="64"/>
      <c r="I94" s="65"/>
      <c r="J94" s="231" t="s">
        <v>244</v>
      </c>
      <c r="K94" s="232" t="s">
        <v>245</v>
      </c>
      <c r="L94" s="233">
        <f t="shared" ref="L94:Q94" si="46">SUM(L95)</f>
        <v>0</v>
      </c>
      <c r="M94" s="233">
        <f t="shared" si="46"/>
        <v>0</v>
      </c>
      <c r="N94" s="233">
        <f t="shared" si="46"/>
        <v>0</v>
      </c>
      <c r="O94" s="233">
        <f t="shared" si="46"/>
        <v>0</v>
      </c>
      <c r="P94" s="233">
        <f t="shared" si="46"/>
        <v>0</v>
      </c>
      <c r="Q94" s="233">
        <f t="shared" si="46"/>
        <v>0</v>
      </c>
      <c r="R94" s="233"/>
      <c r="S94" s="343"/>
      <c r="T94" s="343"/>
      <c r="U94" s="35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215"/>
      <c r="AJ94" s="202">
        <f t="shared" si="41"/>
        <v>0</v>
      </c>
      <c r="AK94" s="233"/>
      <c r="AL94" s="233"/>
      <c r="AM94" s="297">
        <f t="shared" si="44"/>
        <v>0</v>
      </c>
    </row>
    <row r="95" spans="4:39" s="69" customFormat="1" hidden="1" x14ac:dyDescent="0.25">
      <c r="E95" s="66" t="s">
        <v>165</v>
      </c>
      <c r="F95" s="67"/>
      <c r="G95" s="67"/>
      <c r="H95" s="67"/>
      <c r="I95" s="72"/>
      <c r="J95" s="234" t="s">
        <v>246</v>
      </c>
      <c r="K95" s="235" t="s">
        <v>247</v>
      </c>
      <c r="L95" s="236">
        <f t="shared" ref="L95" si="47">SUM(L96:L98)</f>
        <v>0</v>
      </c>
      <c r="M95" s="236">
        <f>SUM(M96:M98)</f>
        <v>0</v>
      </c>
      <c r="N95" s="236">
        <f>SUM(N96:N98)</f>
        <v>0</v>
      </c>
      <c r="O95" s="236">
        <f>SUM(O96:O98)</f>
        <v>0</v>
      </c>
      <c r="P95" s="236">
        <f t="shared" ref="P95" si="48">SUM(P96:P98)</f>
        <v>0</v>
      </c>
      <c r="Q95" s="236">
        <f>SUM(Q96:Q98)</f>
        <v>0</v>
      </c>
      <c r="R95" s="236"/>
      <c r="S95" s="344"/>
      <c r="T95" s="344"/>
      <c r="U95" s="353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  <c r="AF95" s="344"/>
      <c r="AG95" s="344"/>
      <c r="AH95" s="344"/>
      <c r="AI95" s="215"/>
      <c r="AJ95" s="202">
        <f t="shared" si="41"/>
        <v>0</v>
      </c>
      <c r="AK95" s="236"/>
      <c r="AL95" s="236"/>
      <c r="AM95" s="297">
        <f t="shared" si="44"/>
        <v>0</v>
      </c>
    </row>
    <row r="96" spans="4:39" s="74" customFormat="1" hidden="1" x14ac:dyDescent="0.25">
      <c r="E96" s="70" t="s">
        <v>165</v>
      </c>
      <c r="F96" s="71"/>
      <c r="G96" s="71"/>
      <c r="H96" s="71"/>
      <c r="I96" s="72"/>
      <c r="J96" s="240" t="s">
        <v>248</v>
      </c>
      <c r="K96" s="238" t="s">
        <v>249</v>
      </c>
      <c r="L96" s="239"/>
      <c r="M96" s="239"/>
      <c r="N96" s="239"/>
      <c r="O96" s="239"/>
      <c r="P96" s="239">
        <f>Q96-O96</f>
        <v>0</v>
      </c>
      <c r="Q96" s="239"/>
      <c r="R96" s="239"/>
      <c r="S96" s="345"/>
      <c r="T96" s="345"/>
      <c r="U96" s="353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215"/>
      <c r="AJ96" s="202">
        <f t="shared" si="41"/>
        <v>0</v>
      </c>
      <c r="AK96" s="239"/>
      <c r="AL96" s="239"/>
      <c r="AM96" s="297">
        <f t="shared" si="44"/>
        <v>0</v>
      </c>
    </row>
    <row r="97" spans="5:39" s="74" customFormat="1" hidden="1" x14ac:dyDescent="0.25">
      <c r="E97" s="70" t="s">
        <v>165</v>
      </c>
      <c r="F97" s="71"/>
      <c r="G97" s="71"/>
      <c r="H97" s="71"/>
      <c r="I97" s="72"/>
      <c r="J97" s="240" t="s">
        <v>250</v>
      </c>
      <c r="K97" s="238" t="s">
        <v>251</v>
      </c>
      <c r="L97" s="241"/>
      <c r="M97" s="239"/>
      <c r="N97" s="239"/>
      <c r="O97" s="239"/>
      <c r="P97" s="239">
        <f>Q97-O97</f>
        <v>0</v>
      </c>
      <c r="Q97" s="239"/>
      <c r="R97" s="239"/>
      <c r="S97" s="346"/>
      <c r="T97" s="346"/>
      <c r="U97" s="353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G97" s="346"/>
      <c r="AH97" s="346"/>
      <c r="AI97" s="215"/>
      <c r="AJ97" s="202">
        <f t="shared" si="41"/>
        <v>0</v>
      </c>
      <c r="AK97" s="241"/>
      <c r="AL97" s="241"/>
      <c r="AM97" s="297">
        <f t="shared" si="44"/>
        <v>0</v>
      </c>
    </row>
    <row r="98" spans="5:39" s="73" customFormat="1" hidden="1" x14ac:dyDescent="0.25">
      <c r="E98" s="70" t="s">
        <v>165</v>
      </c>
      <c r="F98" s="71"/>
      <c r="G98" s="71"/>
      <c r="H98" s="71"/>
      <c r="I98" s="72"/>
      <c r="J98" s="240" t="s">
        <v>252</v>
      </c>
      <c r="K98" s="238" t="s">
        <v>253</v>
      </c>
      <c r="L98" s="239"/>
      <c r="M98" s="239"/>
      <c r="N98" s="239"/>
      <c r="O98" s="239"/>
      <c r="P98" s="239">
        <f>Q98-O98</f>
        <v>0</v>
      </c>
      <c r="Q98" s="239"/>
      <c r="R98" s="239"/>
      <c r="S98" s="345"/>
      <c r="T98" s="345"/>
      <c r="U98" s="353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215"/>
      <c r="AJ98" s="202">
        <f t="shared" si="41"/>
        <v>0</v>
      </c>
      <c r="AK98" s="239"/>
      <c r="AL98" s="239"/>
      <c r="AM98" s="297">
        <f t="shared" si="44"/>
        <v>0</v>
      </c>
    </row>
    <row r="99" spans="5:39" s="73" customFormat="1" x14ac:dyDescent="0.25">
      <c r="E99" s="70"/>
      <c r="F99" s="71"/>
      <c r="G99" s="71"/>
      <c r="H99" s="71"/>
      <c r="I99" s="72"/>
      <c r="J99" s="231" t="s">
        <v>230</v>
      </c>
      <c r="K99" s="232" t="s">
        <v>597</v>
      </c>
      <c r="L99" s="239"/>
      <c r="M99" s="239"/>
      <c r="N99" s="239"/>
      <c r="O99" s="239"/>
      <c r="P99" s="239"/>
      <c r="Q99" s="239"/>
      <c r="R99" s="239"/>
      <c r="S99" s="345"/>
      <c r="T99" s="345"/>
      <c r="U99" s="353"/>
      <c r="V99" s="343">
        <v>265</v>
      </c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3">
        <v>265</v>
      </c>
      <c r="AH99" s="343">
        <v>265</v>
      </c>
      <c r="AI99" s="215"/>
      <c r="AJ99" s="202"/>
      <c r="AK99" s="233"/>
      <c r="AL99" s="233"/>
      <c r="AM99" s="297"/>
    </row>
    <row r="100" spans="5:39" s="73" customFormat="1" x14ac:dyDescent="0.25">
      <c r="E100" s="70"/>
      <c r="F100" s="71"/>
      <c r="G100" s="71"/>
      <c r="H100" s="71"/>
      <c r="I100" s="72"/>
      <c r="J100" s="234" t="s">
        <v>598</v>
      </c>
      <c r="K100" s="235" t="s">
        <v>597</v>
      </c>
      <c r="L100" s="239"/>
      <c r="M100" s="239"/>
      <c r="N100" s="239"/>
      <c r="O100" s="239"/>
      <c r="P100" s="239"/>
      <c r="Q100" s="239"/>
      <c r="R100" s="239"/>
      <c r="S100" s="345"/>
      <c r="T100" s="345"/>
      <c r="U100" s="353"/>
      <c r="V100" s="344">
        <v>265</v>
      </c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4">
        <v>265</v>
      </c>
      <c r="AH100" s="344">
        <v>265</v>
      </c>
      <c r="AI100" s="215"/>
      <c r="AJ100" s="202"/>
      <c r="AK100" s="236"/>
      <c r="AL100" s="236"/>
      <c r="AM100" s="297"/>
    </row>
    <row r="101" spans="5:39" s="73" customFormat="1" x14ac:dyDescent="0.25">
      <c r="E101" s="70"/>
      <c r="F101" s="71"/>
      <c r="G101" s="71"/>
      <c r="H101" s="71"/>
      <c r="I101" s="72"/>
      <c r="J101" s="245" t="s">
        <v>234</v>
      </c>
      <c r="K101" s="246" t="s">
        <v>597</v>
      </c>
      <c r="L101" s="239"/>
      <c r="M101" s="239"/>
      <c r="N101" s="239"/>
      <c r="O101" s="239"/>
      <c r="P101" s="239"/>
      <c r="Q101" s="239"/>
      <c r="R101" s="239"/>
      <c r="S101" s="345"/>
      <c r="T101" s="345"/>
      <c r="U101" s="353"/>
      <c r="V101" s="347">
        <v>265</v>
      </c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7">
        <v>265</v>
      </c>
      <c r="AH101" s="347">
        <v>265</v>
      </c>
      <c r="AI101" s="215"/>
      <c r="AJ101" s="202"/>
      <c r="AK101" s="247"/>
      <c r="AL101" s="247"/>
      <c r="AM101" s="297"/>
    </row>
    <row r="102" spans="5:39" s="73" customFormat="1" x14ac:dyDescent="0.25">
      <c r="E102" s="70"/>
      <c r="F102" s="71"/>
      <c r="G102" s="71"/>
      <c r="H102" s="71"/>
      <c r="I102" s="72"/>
      <c r="J102" s="244" t="s">
        <v>234</v>
      </c>
      <c r="K102" s="237" t="s">
        <v>597</v>
      </c>
      <c r="L102" s="239"/>
      <c r="M102" s="239"/>
      <c r="N102" s="239"/>
      <c r="O102" s="239"/>
      <c r="P102" s="239"/>
      <c r="Q102" s="239"/>
      <c r="R102" s="239"/>
      <c r="S102" s="345"/>
      <c r="T102" s="345"/>
      <c r="U102" s="353"/>
      <c r="V102" s="345">
        <v>265</v>
      </c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>
        <v>265</v>
      </c>
      <c r="AH102" s="345">
        <v>265</v>
      </c>
      <c r="AI102" s="215"/>
      <c r="AJ102" s="202"/>
      <c r="AK102" s="239"/>
      <c r="AL102" s="239"/>
      <c r="AM102" s="297"/>
    </row>
    <row r="103" spans="5:39" s="40" customFormat="1" x14ac:dyDescent="0.25">
      <c r="E103" s="62"/>
      <c r="F103" s="64"/>
      <c r="G103" s="64"/>
      <c r="H103" s="64"/>
      <c r="I103" s="65"/>
      <c r="J103" s="229" t="s">
        <v>254</v>
      </c>
      <c r="K103" s="230" t="s">
        <v>255</v>
      </c>
      <c r="L103" s="226">
        <f t="shared" ref="L103:Q104" si="49">SUM(L104)</f>
        <v>0</v>
      </c>
      <c r="M103" s="226">
        <f t="shared" si="49"/>
        <v>0</v>
      </c>
      <c r="N103" s="226">
        <f t="shared" si="49"/>
        <v>0</v>
      </c>
      <c r="O103" s="226">
        <f t="shared" si="49"/>
        <v>0</v>
      </c>
      <c r="P103" s="226">
        <f t="shared" si="49"/>
        <v>0</v>
      </c>
      <c r="Q103" s="226">
        <f t="shared" si="49"/>
        <v>0</v>
      </c>
      <c r="R103" s="226"/>
      <c r="S103" s="341"/>
      <c r="T103" s="341"/>
      <c r="U103" s="353"/>
      <c r="V103" s="344">
        <v>583235.06000000006</v>
      </c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4">
        <v>583235.06000000006</v>
      </c>
      <c r="AH103" s="344">
        <v>583235.06000000006</v>
      </c>
      <c r="AI103" s="215"/>
      <c r="AJ103" s="202">
        <f t="shared" si="41"/>
        <v>583235.06000000006</v>
      </c>
      <c r="AK103" s="215"/>
      <c r="AL103" s="215"/>
      <c r="AM103" s="297"/>
    </row>
    <row r="104" spans="5:39" s="40" customFormat="1" x14ac:dyDescent="0.25">
      <c r="E104" s="62" t="s">
        <v>165</v>
      </c>
      <c r="F104" s="64"/>
      <c r="G104" s="64"/>
      <c r="H104" s="64" t="s">
        <v>213</v>
      </c>
      <c r="I104" s="75" t="s">
        <v>256</v>
      </c>
      <c r="J104" s="231" t="s">
        <v>257</v>
      </c>
      <c r="K104" s="232" t="s">
        <v>258</v>
      </c>
      <c r="L104" s="233">
        <f t="shared" si="49"/>
        <v>0</v>
      </c>
      <c r="M104" s="233">
        <f t="shared" si="49"/>
        <v>0</v>
      </c>
      <c r="N104" s="233">
        <f t="shared" si="49"/>
        <v>0</v>
      </c>
      <c r="O104" s="233">
        <f t="shared" si="49"/>
        <v>0</v>
      </c>
      <c r="P104" s="233">
        <f t="shared" si="49"/>
        <v>0</v>
      </c>
      <c r="Q104" s="233">
        <f t="shared" si="49"/>
        <v>0</v>
      </c>
      <c r="R104" s="233"/>
      <c r="S104" s="343"/>
      <c r="T104" s="343"/>
      <c r="U104" s="353"/>
      <c r="V104" s="344">
        <v>583235.06000000006</v>
      </c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4">
        <v>583235.06000000006</v>
      </c>
      <c r="AH104" s="344">
        <v>583235.06000000006</v>
      </c>
      <c r="AI104" s="215"/>
      <c r="AJ104" s="202">
        <f t="shared" si="41"/>
        <v>583235.06000000006</v>
      </c>
      <c r="AK104" s="202"/>
      <c r="AL104" s="202"/>
      <c r="AM104" s="297"/>
    </row>
    <row r="105" spans="5:39" s="69" customFormat="1" x14ac:dyDescent="0.25">
      <c r="E105" s="66" t="s">
        <v>165</v>
      </c>
      <c r="F105" s="67"/>
      <c r="G105" s="67"/>
      <c r="H105" s="67" t="s">
        <v>213</v>
      </c>
      <c r="I105" s="76" t="s">
        <v>256</v>
      </c>
      <c r="J105" s="234" t="s">
        <v>259</v>
      </c>
      <c r="K105" s="235" t="s">
        <v>260</v>
      </c>
      <c r="L105" s="236">
        <f t="shared" ref="L105:Q105" si="50">SUM(L106+L110+L112+L115)</f>
        <v>0</v>
      </c>
      <c r="M105" s="236">
        <f t="shared" si="50"/>
        <v>0</v>
      </c>
      <c r="N105" s="236">
        <f t="shared" si="50"/>
        <v>0</v>
      </c>
      <c r="O105" s="236">
        <f t="shared" si="50"/>
        <v>0</v>
      </c>
      <c r="P105" s="236">
        <f t="shared" si="50"/>
        <v>0</v>
      </c>
      <c r="Q105" s="236">
        <f t="shared" si="50"/>
        <v>0</v>
      </c>
      <c r="R105" s="236"/>
      <c r="S105" s="344"/>
      <c r="T105" s="344"/>
      <c r="U105" s="353"/>
      <c r="V105" s="344">
        <v>563327.06000000006</v>
      </c>
      <c r="W105" s="344"/>
      <c r="X105" s="344"/>
      <c r="Y105" s="344"/>
      <c r="Z105" s="344"/>
      <c r="AA105" s="344"/>
      <c r="AB105" s="344"/>
      <c r="AC105" s="344"/>
      <c r="AD105" s="344"/>
      <c r="AE105" s="344"/>
      <c r="AF105" s="344"/>
      <c r="AG105" s="344">
        <v>563327.06000000006</v>
      </c>
      <c r="AH105" s="344">
        <v>563327.06000000006</v>
      </c>
      <c r="AI105" s="215"/>
      <c r="AJ105" s="202">
        <f t="shared" si="41"/>
        <v>563327.06000000006</v>
      </c>
      <c r="AK105" s="202"/>
      <c r="AL105" s="202"/>
      <c r="AM105" s="297"/>
    </row>
    <row r="106" spans="5:39" s="80" customFormat="1" x14ac:dyDescent="0.25">
      <c r="E106" s="77" t="s">
        <v>213</v>
      </c>
      <c r="F106" s="78"/>
      <c r="G106" s="78"/>
      <c r="H106" s="78"/>
      <c r="I106" s="79"/>
      <c r="J106" s="245" t="s">
        <v>261</v>
      </c>
      <c r="K106" s="246" t="s">
        <v>262</v>
      </c>
      <c r="L106" s="247">
        <f t="shared" ref="L106:Q106" si="51">SUM(L109:L109)</f>
        <v>0</v>
      </c>
      <c r="M106" s="247">
        <f t="shared" si="51"/>
        <v>0</v>
      </c>
      <c r="N106" s="247">
        <f t="shared" si="51"/>
        <v>0</v>
      </c>
      <c r="O106" s="247">
        <f t="shared" si="51"/>
        <v>0</v>
      </c>
      <c r="P106" s="247">
        <f t="shared" si="51"/>
        <v>0</v>
      </c>
      <c r="Q106" s="247">
        <f t="shared" si="51"/>
        <v>0</v>
      </c>
      <c r="R106" s="247"/>
      <c r="S106" s="347"/>
      <c r="T106" s="347"/>
      <c r="U106" s="353"/>
      <c r="V106" s="347">
        <v>563327.06000000006</v>
      </c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>
        <v>563327.06000000006</v>
      </c>
      <c r="AH106" s="347">
        <v>563327.06000000006</v>
      </c>
      <c r="AI106" s="215"/>
      <c r="AJ106" s="202">
        <f t="shared" si="41"/>
        <v>563327.06000000006</v>
      </c>
      <c r="AK106" s="202"/>
      <c r="AL106" s="202"/>
      <c r="AM106" s="297"/>
    </row>
    <row r="107" spans="5:39" s="80" customFormat="1" x14ac:dyDescent="0.25">
      <c r="E107" s="77"/>
      <c r="F107" s="78"/>
      <c r="G107" s="78"/>
      <c r="H107" s="78"/>
      <c r="I107" s="79"/>
      <c r="J107" s="244" t="s">
        <v>261</v>
      </c>
      <c r="K107" s="237" t="s">
        <v>594</v>
      </c>
      <c r="L107" s="239"/>
      <c r="M107" s="239"/>
      <c r="N107" s="239"/>
      <c r="O107" s="239"/>
      <c r="P107" s="239">
        <f>Q107-O107</f>
        <v>0</v>
      </c>
      <c r="Q107" s="239"/>
      <c r="R107" s="239"/>
      <c r="S107" s="345"/>
      <c r="T107" s="345"/>
      <c r="U107" s="353">
        <f t="shared" ref="U107" si="52">SUM(S107:T107)</f>
        <v>0</v>
      </c>
      <c r="V107" s="345">
        <v>563327.06000000006</v>
      </c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>
        <v>563327.06000000006</v>
      </c>
      <c r="AH107" s="345">
        <v>563327.06000000006</v>
      </c>
      <c r="AI107" s="215"/>
      <c r="AJ107" s="202"/>
      <c r="AK107" s="202"/>
      <c r="AL107" s="202"/>
      <c r="AM107" s="297"/>
    </row>
    <row r="108" spans="5:39" s="80" customFormat="1" x14ac:dyDescent="0.25">
      <c r="E108" s="77"/>
      <c r="F108" s="78"/>
      <c r="G108" s="78"/>
      <c r="H108" s="78"/>
      <c r="I108" s="79"/>
      <c r="J108" s="244" t="s">
        <v>270</v>
      </c>
      <c r="K108" s="237" t="s">
        <v>594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345"/>
      <c r="T108" s="345"/>
      <c r="U108" s="353"/>
      <c r="V108" s="345">
        <v>19908</v>
      </c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>
        <v>19908</v>
      </c>
      <c r="AH108" s="345">
        <v>19908</v>
      </c>
      <c r="AI108" s="215"/>
      <c r="AJ108" s="202">
        <f t="shared" ref="AJ108" si="53">SUM(AH108:AI108)</f>
        <v>19908</v>
      </c>
      <c r="AK108" s="202"/>
      <c r="AL108" s="202"/>
      <c r="AM108" s="297"/>
    </row>
    <row r="109" spans="5:39" s="73" customFormat="1" hidden="1" x14ac:dyDescent="0.25">
      <c r="E109" s="70" t="s">
        <v>213</v>
      </c>
      <c r="F109" s="71"/>
      <c r="G109" s="71"/>
      <c r="H109" s="71"/>
      <c r="I109" s="72"/>
      <c r="J109" s="244" t="s">
        <v>261</v>
      </c>
      <c r="K109" s="237" t="s">
        <v>263</v>
      </c>
      <c r="L109" s="239"/>
      <c r="M109" s="239"/>
      <c r="N109" s="239"/>
      <c r="O109" s="239"/>
      <c r="P109" s="239">
        <f>Q109-O109</f>
        <v>0</v>
      </c>
      <c r="Q109" s="239"/>
      <c r="R109" s="239"/>
      <c r="S109" s="345"/>
      <c r="T109" s="345"/>
      <c r="U109" s="353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53"/>
      <c r="AH109" s="354"/>
      <c r="AI109" s="215"/>
      <c r="AJ109" s="202">
        <f t="shared" si="41"/>
        <v>0</v>
      </c>
      <c r="AK109" s="202"/>
      <c r="AM109" s="297"/>
    </row>
    <row r="110" spans="5:39" s="80" customFormat="1" hidden="1" x14ac:dyDescent="0.25">
      <c r="E110" s="77" t="s">
        <v>256</v>
      </c>
      <c r="F110" s="78"/>
      <c r="G110" s="78"/>
      <c r="H110" s="78"/>
      <c r="I110" s="79"/>
      <c r="J110" s="245" t="s">
        <v>264</v>
      </c>
      <c r="K110" s="246" t="s">
        <v>265</v>
      </c>
      <c r="L110" s="247">
        <f t="shared" ref="L110:Q110" si="54">SUM(L111)</f>
        <v>0</v>
      </c>
      <c r="M110" s="247">
        <f t="shared" si="54"/>
        <v>0</v>
      </c>
      <c r="N110" s="247">
        <f t="shared" si="54"/>
        <v>0</v>
      </c>
      <c r="O110" s="247">
        <f t="shared" si="54"/>
        <v>0</v>
      </c>
      <c r="P110" s="247">
        <f t="shared" si="54"/>
        <v>0</v>
      </c>
      <c r="Q110" s="247">
        <f t="shared" si="54"/>
        <v>0</v>
      </c>
      <c r="R110" s="247"/>
      <c r="S110" s="347"/>
      <c r="T110" s="347"/>
      <c r="U110" s="353"/>
      <c r="V110" s="347"/>
      <c r="W110" s="347"/>
      <c r="X110" s="347"/>
      <c r="Y110" s="347"/>
      <c r="Z110" s="347"/>
      <c r="AA110" s="347"/>
      <c r="AB110" s="347"/>
      <c r="AC110" s="347"/>
      <c r="AD110" s="347"/>
      <c r="AE110" s="347"/>
      <c r="AF110" s="347"/>
      <c r="AG110" s="353"/>
      <c r="AH110" s="354"/>
      <c r="AI110" s="215"/>
      <c r="AJ110" s="202">
        <f t="shared" si="41"/>
        <v>0</v>
      </c>
      <c r="AK110" s="202"/>
      <c r="AM110" s="297"/>
    </row>
    <row r="111" spans="5:39" s="73" customFormat="1" hidden="1" x14ac:dyDescent="0.25">
      <c r="E111" s="70" t="s">
        <v>256</v>
      </c>
      <c r="F111" s="71"/>
      <c r="G111" s="71"/>
      <c r="H111" s="71"/>
      <c r="I111" s="72"/>
      <c r="J111" s="244" t="s">
        <v>264</v>
      </c>
      <c r="K111" s="237" t="s">
        <v>266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345"/>
      <c r="T111" s="345"/>
      <c r="U111" s="353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53"/>
      <c r="AH111" s="354"/>
      <c r="AI111" s="215"/>
      <c r="AJ111" s="202">
        <f t="shared" si="41"/>
        <v>0</v>
      </c>
      <c r="AK111" s="202"/>
      <c r="AM111" s="297"/>
    </row>
    <row r="112" spans="5:39" s="80" customFormat="1" hidden="1" x14ac:dyDescent="0.25">
      <c r="E112" s="77" t="s">
        <v>165</v>
      </c>
      <c r="F112" s="78"/>
      <c r="G112" s="78"/>
      <c r="H112" s="78" t="s">
        <v>213</v>
      </c>
      <c r="I112" s="79"/>
      <c r="J112" s="245" t="s">
        <v>267</v>
      </c>
      <c r="K112" s="246" t="s">
        <v>268</v>
      </c>
      <c r="L112" s="247">
        <f t="shared" ref="L112:Q112" si="55">SUM(L113:L114)</f>
        <v>0</v>
      </c>
      <c r="M112" s="247">
        <f t="shared" si="55"/>
        <v>0</v>
      </c>
      <c r="N112" s="247">
        <f t="shared" si="55"/>
        <v>0</v>
      </c>
      <c r="O112" s="247">
        <f t="shared" si="55"/>
        <v>0</v>
      </c>
      <c r="P112" s="247">
        <f t="shared" si="55"/>
        <v>0</v>
      </c>
      <c r="Q112" s="247">
        <f t="shared" si="55"/>
        <v>0</v>
      </c>
      <c r="R112" s="247"/>
      <c r="S112" s="347"/>
      <c r="T112" s="347"/>
      <c r="U112" s="353"/>
      <c r="V112" s="347"/>
      <c r="W112" s="347"/>
      <c r="X112" s="347"/>
      <c r="Y112" s="347"/>
      <c r="Z112" s="347"/>
      <c r="AA112" s="347"/>
      <c r="AB112" s="347"/>
      <c r="AC112" s="347"/>
      <c r="AD112" s="347"/>
      <c r="AE112" s="347"/>
      <c r="AF112" s="347"/>
      <c r="AG112" s="353"/>
      <c r="AH112" s="354"/>
      <c r="AI112" s="215"/>
      <c r="AJ112" s="202">
        <f t="shared" si="41"/>
        <v>0</v>
      </c>
      <c r="AK112" s="202"/>
      <c r="AM112" s="297"/>
    </row>
    <row r="113" spans="4:39" s="73" customFormat="1" hidden="1" x14ac:dyDescent="0.25">
      <c r="E113" s="70" t="s">
        <v>165</v>
      </c>
      <c r="F113" s="71"/>
      <c r="G113" s="71"/>
      <c r="H113" s="71" t="s">
        <v>213</v>
      </c>
      <c r="I113" s="72"/>
      <c r="J113" s="244" t="s">
        <v>267</v>
      </c>
      <c r="K113" s="237" t="s">
        <v>269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345"/>
      <c r="T113" s="345"/>
      <c r="U113" s="353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53"/>
      <c r="AH113" s="354"/>
      <c r="AI113" s="215"/>
      <c r="AJ113" s="202">
        <f t="shared" si="41"/>
        <v>0</v>
      </c>
      <c r="AK113" s="202"/>
      <c r="AM113" s="297"/>
    </row>
    <row r="114" spans="4:39" s="73" customFormat="1" hidden="1" x14ac:dyDescent="0.25">
      <c r="E114" s="70" t="s">
        <v>165</v>
      </c>
      <c r="F114" s="71"/>
      <c r="G114" s="71"/>
      <c r="H114" s="71" t="s">
        <v>213</v>
      </c>
      <c r="I114" s="72"/>
      <c r="J114" s="244" t="s">
        <v>267</v>
      </c>
      <c r="K114" s="237" t="s">
        <v>269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345"/>
      <c r="T114" s="345"/>
      <c r="U114" s="353"/>
      <c r="V114" s="345"/>
      <c r="W114" s="345"/>
      <c r="X114" s="345"/>
      <c r="Y114" s="345"/>
      <c r="Z114" s="345"/>
      <c r="AA114" s="345"/>
      <c r="AB114" s="345"/>
      <c r="AC114" s="345"/>
      <c r="AD114" s="345"/>
      <c r="AE114" s="345"/>
      <c r="AF114" s="345"/>
      <c r="AG114" s="353"/>
      <c r="AH114" s="354"/>
      <c r="AI114" s="215"/>
      <c r="AJ114" s="202">
        <f t="shared" si="41"/>
        <v>0</v>
      </c>
      <c r="AK114" s="202"/>
      <c r="AM114" s="297"/>
    </row>
    <row r="115" spans="4:39" s="80" customFormat="1" hidden="1" x14ac:dyDescent="0.25">
      <c r="E115" s="77" t="s">
        <v>165</v>
      </c>
      <c r="F115" s="78"/>
      <c r="G115" s="78"/>
      <c r="H115" s="78"/>
      <c r="I115" s="79"/>
      <c r="J115" s="245" t="s">
        <v>270</v>
      </c>
      <c r="K115" s="246" t="s">
        <v>260</v>
      </c>
      <c r="L115" s="247">
        <f t="shared" ref="L115" si="56">SUM(L116:L118)</f>
        <v>0</v>
      </c>
      <c r="M115" s="247">
        <f>SUM(M116:M118)</f>
        <v>0</v>
      </c>
      <c r="N115" s="247">
        <f>SUM(N116:N118)</f>
        <v>0</v>
      </c>
      <c r="O115" s="247">
        <f t="shared" ref="O115:Q115" si="57">SUM(O116:O118)</f>
        <v>0</v>
      </c>
      <c r="P115" s="247">
        <f t="shared" si="57"/>
        <v>0</v>
      </c>
      <c r="Q115" s="247">
        <f t="shared" si="57"/>
        <v>0</v>
      </c>
      <c r="R115" s="247"/>
      <c r="S115" s="347"/>
      <c r="T115" s="347"/>
      <c r="U115" s="353"/>
      <c r="V115" s="347"/>
      <c r="W115" s="347"/>
      <c r="X115" s="347"/>
      <c r="Y115" s="347"/>
      <c r="Z115" s="347"/>
      <c r="AA115" s="347"/>
      <c r="AB115" s="347"/>
      <c r="AC115" s="347"/>
      <c r="AD115" s="347"/>
      <c r="AE115" s="347"/>
      <c r="AF115" s="347"/>
      <c r="AG115" s="353"/>
      <c r="AH115" s="354"/>
      <c r="AI115" s="215"/>
      <c r="AJ115" s="202">
        <f t="shared" si="41"/>
        <v>0</v>
      </c>
      <c r="AK115" s="202"/>
      <c r="AM115" s="297"/>
    </row>
    <row r="116" spans="4:39" s="73" customFormat="1" hidden="1" x14ac:dyDescent="0.25">
      <c r="E116" s="70" t="s">
        <v>165</v>
      </c>
      <c r="F116" s="71"/>
      <c r="G116" s="71"/>
      <c r="H116" s="71"/>
      <c r="I116" s="72"/>
      <c r="J116" s="244" t="s">
        <v>270</v>
      </c>
      <c r="K116" s="237" t="s">
        <v>271</v>
      </c>
      <c r="L116" s="239"/>
      <c r="M116" s="239"/>
      <c r="N116" s="239"/>
      <c r="O116" s="239"/>
      <c r="P116" s="239">
        <f>Q116-O116</f>
        <v>0</v>
      </c>
      <c r="Q116" s="239"/>
      <c r="R116" s="239"/>
      <c r="S116" s="345"/>
      <c r="T116" s="345"/>
      <c r="U116" s="353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53"/>
      <c r="AH116" s="354"/>
      <c r="AI116" s="215"/>
      <c r="AJ116" s="202">
        <f t="shared" si="41"/>
        <v>0</v>
      </c>
      <c r="AK116" s="202"/>
      <c r="AM116" s="297"/>
    </row>
    <row r="117" spans="4:39" s="73" customFormat="1" hidden="1" x14ac:dyDescent="0.25">
      <c r="E117" s="70" t="s">
        <v>165</v>
      </c>
      <c r="F117" s="71"/>
      <c r="G117" s="71"/>
      <c r="H117" s="71"/>
      <c r="I117" s="72"/>
      <c r="J117" s="244" t="s">
        <v>270</v>
      </c>
      <c r="K117" s="237" t="s">
        <v>272</v>
      </c>
      <c r="L117" s="239"/>
      <c r="M117" s="239"/>
      <c r="N117" s="239"/>
      <c r="O117" s="239"/>
      <c r="P117" s="239">
        <f>Q117-O117</f>
        <v>0</v>
      </c>
      <c r="Q117" s="239"/>
      <c r="R117" s="239"/>
      <c r="S117" s="345"/>
      <c r="T117" s="345"/>
      <c r="U117" s="353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53"/>
      <c r="AH117" s="354"/>
      <c r="AI117" s="215"/>
      <c r="AJ117" s="202">
        <f t="shared" si="41"/>
        <v>0</v>
      </c>
      <c r="AK117" s="202"/>
      <c r="AM117" s="297"/>
    </row>
    <row r="118" spans="4:39" s="74" customFormat="1" hidden="1" x14ac:dyDescent="0.25">
      <c r="E118" s="70" t="s">
        <v>165</v>
      </c>
      <c r="F118" s="71"/>
      <c r="G118" s="71"/>
      <c r="H118" s="71"/>
      <c r="I118" s="72"/>
      <c r="J118" s="240" t="s">
        <v>270</v>
      </c>
      <c r="K118" s="238" t="s">
        <v>260</v>
      </c>
      <c r="L118" s="239"/>
      <c r="M118" s="239"/>
      <c r="N118" s="239"/>
      <c r="O118" s="239"/>
      <c r="P118" s="239">
        <v>0</v>
      </c>
      <c r="Q118" s="239"/>
      <c r="R118" s="239"/>
      <c r="S118" s="345"/>
      <c r="T118" s="345"/>
      <c r="U118" s="353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53"/>
      <c r="AH118" s="354"/>
      <c r="AI118" s="215"/>
      <c r="AJ118" s="202">
        <f t="shared" si="41"/>
        <v>0</v>
      </c>
      <c r="AK118" s="202"/>
      <c r="AM118" s="297"/>
    </row>
    <row r="119" spans="4:39" s="40" customFormat="1" ht="33.75" customHeight="1" x14ac:dyDescent="0.25">
      <c r="D119" s="87" t="s">
        <v>388</v>
      </c>
      <c r="E119" s="62" t="s">
        <v>165</v>
      </c>
      <c r="F119" s="64" t="s">
        <v>389</v>
      </c>
      <c r="G119" s="64"/>
      <c r="H119" s="64"/>
      <c r="I119" s="91"/>
      <c r="J119" s="229" t="s">
        <v>273</v>
      </c>
      <c r="K119" s="230" t="s">
        <v>274</v>
      </c>
      <c r="L119" s="226">
        <f>SUM(L120+L126)</f>
        <v>0</v>
      </c>
      <c r="M119" s="226">
        <f t="shared" ref="M119:Q119" si="58">SUM(M120+M126)</f>
        <v>0</v>
      </c>
      <c r="N119" s="226">
        <f t="shared" si="58"/>
        <v>0</v>
      </c>
      <c r="O119" s="226">
        <f t="shared" si="58"/>
        <v>0</v>
      </c>
      <c r="P119" s="226">
        <f t="shared" si="58"/>
        <v>0</v>
      </c>
      <c r="Q119" s="226">
        <f t="shared" si="58"/>
        <v>0</v>
      </c>
      <c r="R119" s="226"/>
      <c r="S119" s="341"/>
      <c r="T119" s="341"/>
      <c r="U119" s="352"/>
      <c r="V119" s="341"/>
      <c r="W119" s="341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53"/>
      <c r="AH119" s="355"/>
      <c r="AI119" s="215"/>
      <c r="AJ119" s="202">
        <f t="shared" si="41"/>
        <v>0</v>
      </c>
      <c r="AK119" s="202"/>
      <c r="AM119" s="297"/>
    </row>
    <row r="120" spans="4:39" s="40" customFormat="1" hidden="1" x14ac:dyDescent="0.25">
      <c r="D120" s="87" t="s">
        <v>390</v>
      </c>
      <c r="E120" s="62" t="s">
        <v>165</v>
      </c>
      <c r="F120" s="64"/>
      <c r="G120" s="64"/>
      <c r="H120" s="64"/>
      <c r="I120" s="91"/>
      <c r="J120" s="231" t="s">
        <v>275</v>
      </c>
      <c r="K120" s="232" t="s">
        <v>276</v>
      </c>
      <c r="L120" s="233">
        <f>SUM(L121+L124)</f>
        <v>0</v>
      </c>
      <c r="M120" s="233">
        <f t="shared" ref="M120:Q120" si="59">SUM(M121+M124)</f>
        <v>0</v>
      </c>
      <c r="N120" s="233">
        <f t="shared" si="59"/>
        <v>0</v>
      </c>
      <c r="O120" s="233">
        <f t="shared" si="59"/>
        <v>0</v>
      </c>
      <c r="P120" s="233">
        <f t="shared" si="59"/>
        <v>0</v>
      </c>
      <c r="Q120" s="233">
        <f t="shared" si="59"/>
        <v>0</v>
      </c>
      <c r="R120" s="233"/>
      <c r="S120" s="343"/>
      <c r="T120" s="343"/>
      <c r="U120" s="352">
        <v>2089607</v>
      </c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3"/>
      <c r="AF120" s="343"/>
      <c r="AG120" s="353"/>
      <c r="AH120" s="355">
        <v>1844427</v>
      </c>
      <c r="AI120" s="215"/>
      <c r="AJ120" s="202">
        <f t="shared" si="41"/>
        <v>1844427</v>
      </c>
      <c r="AK120" s="202"/>
      <c r="AM120" s="297"/>
    </row>
    <row r="121" spans="4:39" s="69" customFormat="1" ht="15.75" hidden="1" customHeight="1" x14ac:dyDescent="0.25">
      <c r="D121" s="88" t="s">
        <v>391</v>
      </c>
      <c r="E121" s="62" t="s">
        <v>165</v>
      </c>
      <c r="F121" s="64"/>
      <c r="G121" s="64"/>
      <c r="H121" s="64"/>
      <c r="I121" s="92"/>
      <c r="J121" s="234" t="s">
        <v>277</v>
      </c>
      <c r="K121" s="235" t="s">
        <v>278</v>
      </c>
      <c r="L121" s="236">
        <f>SUM(L122:L123)</f>
        <v>0</v>
      </c>
      <c r="M121" s="236">
        <f t="shared" ref="M121:Q121" si="60">SUM(M122:M123)</f>
        <v>0</v>
      </c>
      <c r="N121" s="236">
        <f t="shared" si="60"/>
        <v>0</v>
      </c>
      <c r="O121" s="236">
        <f t="shared" si="60"/>
        <v>0</v>
      </c>
      <c r="P121" s="236">
        <f t="shared" si="60"/>
        <v>0</v>
      </c>
      <c r="Q121" s="236">
        <f t="shared" si="60"/>
        <v>0</v>
      </c>
      <c r="R121" s="236"/>
      <c r="S121" s="344"/>
      <c r="T121" s="344"/>
      <c r="U121" s="352">
        <v>2089607</v>
      </c>
      <c r="V121" s="344"/>
      <c r="W121" s="344"/>
      <c r="X121" s="344"/>
      <c r="Y121" s="344"/>
      <c r="Z121" s="344"/>
      <c r="AA121" s="344"/>
      <c r="AB121" s="344"/>
      <c r="AC121" s="344"/>
      <c r="AD121" s="344"/>
      <c r="AE121" s="344"/>
      <c r="AF121" s="344"/>
      <c r="AG121" s="353"/>
      <c r="AH121" s="355">
        <v>1844427</v>
      </c>
      <c r="AI121" s="215"/>
      <c r="AJ121" s="202">
        <f t="shared" si="41"/>
        <v>1844427</v>
      </c>
      <c r="AK121" s="202"/>
      <c r="AM121" s="297"/>
    </row>
    <row r="122" spans="4:39" s="73" customFormat="1" hidden="1" x14ac:dyDescent="0.25">
      <c r="D122" s="89" t="s">
        <v>392</v>
      </c>
      <c r="E122" s="62" t="s">
        <v>165</v>
      </c>
      <c r="F122" s="64"/>
      <c r="G122" s="64"/>
      <c r="H122" s="64"/>
      <c r="I122" s="93"/>
      <c r="J122" s="240" t="s">
        <v>279</v>
      </c>
      <c r="K122" s="238" t="s">
        <v>280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345"/>
      <c r="T122" s="345"/>
      <c r="U122" s="352">
        <v>2089607</v>
      </c>
      <c r="V122" s="345"/>
      <c r="W122" s="345"/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53"/>
      <c r="AH122" s="355">
        <v>1844427</v>
      </c>
      <c r="AI122" s="215"/>
      <c r="AJ122" s="202">
        <f t="shared" si="41"/>
        <v>1844427</v>
      </c>
      <c r="AK122" s="202"/>
      <c r="AM122" s="297"/>
    </row>
    <row r="123" spans="4:39" s="73" customFormat="1" hidden="1" x14ac:dyDescent="0.25">
      <c r="D123" s="89" t="s">
        <v>392</v>
      </c>
      <c r="E123" s="62" t="s">
        <v>165</v>
      </c>
      <c r="F123" s="64"/>
      <c r="G123" s="64"/>
      <c r="H123" s="64"/>
      <c r="I123" s="93"/>
      <c r="J123" s="240" t="s">
        <v>281</v>
      </c>
      <c r="K123" s="238" t="s">
        <v>282</v>
      </c>
      <c r="L123" s="239"/>
      <c r="M123" s="239"/>
      <c r="N123" s="239"/>
      <c r="O123" s="239"/>
      <c r="P123" s="239">
        <f>Q123-O123</f>
        <v>0</v>
      </c>
      <c r="Q123" s="239"/>
      <c r="R123" s="239"/>
      <c r="S123" s="345"/>
      <c r="T123" s="345"/>
      <c r="U123" s="352">
        <v>2089607</v>
      </c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53"/>
      <c r="AH123" s="355">
        <v>1844427</v>
      </c>
      <c r="AI123" s="215"/>
      <c r="AJ123" s="202">
        <f t="shared" si="41"/>
        <v>1844427</v>
      </c>
      <c r="AK123" s="202"/>
      <c r="AM123" s="297"/>
    </row>
    <row r="124" spans="4:39" s="69" customFormat="1" hidden="1" x14ac:dyDescent="0.25">
      <c r="D124" s="88" t="s">
        <v>391</v>
      </c>
      <c r="E124" s="62" t="s">
        <v>165</v>
      </c>
      <c r="F124" s="64"/>
      <c r="G124" s="64"/>
      <c r="H124" s="64"/>
      <c r="I124" s="92"/>
      <c r="J124" s="234" t="s">
        <v>283</v>
      </c>
      <c r="K124" s="235" t="s">
        <v>284</v>
      </c>
      <c r="L124" s="236">
        <f t="shared" ref="L124:P124" si="61">SUM(L125:L125)</f>
        <v>0</v>
      </c>
      <c r="M124" s="236">
        <f t="shared" si="61"/>
        <v>0</v>
      </c>
      <c r="N124" s="236">
        <f t="shared" si="61"/>
        <v>0</v>
      </c>
      <c r="O124" s="236">
        <f t="shared" si="61"/>
        <v>0</v>
      </c>
      <c r="P124" s="236">
        <f t="shared" si="61"/>
        <v>0</v>
      </c>
      <c r="Q124" s="236">
        <f t="shared" ref="Q124" si="62">SUM(Q125:Q125)</f>
        <v>0</v>
      </c>
      <c r="R124" s="236"/>
      <c r="S124" s="344"/>
      <c r="T124" s="344"/>
      <c r="U124" s="352">
        <v>2089607</v>
      </c>
      <c r="V124" s="344"/>
      <c r="W124" s="344"/>
      <c r="X124" s="344"/>
      <c r="Y124" s="344"/>
      <c r="Z124" s="344"/>
      <c r="AA124" s="344"/>
      <c r="AB124" s="344"/>
      <c r="AC124" s="344"/>
      <c r="AD124" s="344"/>
      <c r="AE124" s="344"/>
      <c r="AF124" s="344"/>
      <c r="AG124" s="353"/>
      <c r="AH124" s="355">
        <v>1844427</v>
      </c>
      <c r="AI124" s="215"/>
      <c r="AJ124" s="202">
        <f t="shared" si="41"/>
        <v>1844427</v>
      </c>
      <c r="AK124" s="202"/>
      <c r="AM124" s="297"/>
    </row>
    <row r="125" spans="4:39" s="73" customFormat="1" hidden="1" x14ac:dyDescent="0.25">
      <c r="D125" s="89" t="s">
        <v>392</v>
      </c>
      <c r="E125" s="62" t="s">
        <v>165</v>
      </c>
      <c r="F125" s="64"/>
      <c r="G125" s="64"/>
      <c r="H125" s="64"/>
      <c r="I125" s="93"/>
      <c r="J125" s="240" t="s">
        <v>285</v>
      </c>
      <c r="K125" s="238" t="s">
        <v>284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345"/>
      <c r="T125" s="345"/>
      <c r="U125" s="352">
        <v>2089607</v>
      </c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53"/>
      <c r="AH125" s="355">
        <v>1844427</v>
      </c>
      <c r="AI125" s="215"/>
      <c r="AJ125" s="202">
        <f t="shared" si="41"/>
        <v>1844427</v>
      </c>
      <c r="AK125" s="202"/>
      <c r="AM125" s="297"/>
    </row>
    <row r="126" spans="4:39" s="40" customFormat="1" ht="17.25" hidden="1" customHeight="1" x14ac:dyDescent="0.25">
      <c r="D126" s="87" t="s">
        <v>390</v>
      </c>
      <c r="E126" s="62" t="s">
        <v>389</v>
      </c>
      <c r="F126" s="64"/>
      <c r="G126" s="64"/>
      <c r="H126" s="64"/>
      <c r="I126" s="91"/>
      <c r="J126" s="231" t="s">
        <v>393</v>
      </c>
      <c r="K126" s="232" t="s">
        <v>394</v>
      </c>
      <c r="L126" s="233">
        <f>SUM(L127+L132)</f>
        <v>0</v>
      </c>
      <c r="M126" s="233">
        <f t="shared" ref="M126:Q126" si="63">SUM(M127+M132)</f>
        <v>0</v>
      </c>
      <c r="N126" s="233">
        <f t="shared" si="63"/>
        <v>0</v>
      </c>
      <c r="O126" s="233">
        <f t="shared" si="63"/>
        <v>0</v>
      </c>
      <c r="P126" s="233">
        <f t="shared" si="63"/>
        <v>0</v>
      </c>
      <c r="Q126" s="233">
        <f t="shared" si="63"/>
        <v>0</v>
      </c>
      <c r="R126" s="233"/>
      <c r="S126" s="343"/>
      <c r="T126" s="343"/>
      <c r="U126" s="352">
        <v>2089607</v>
      </c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53"/>
      <c r="AH126" s="355">
        <v>1844427</v>
      </c>
      <c r="AI126" s="215"/>
      <c r="AJ126" s="202">
        <f t="shared" si="41"/>
        <v>1844427</v>
      </c>
      <c r="AK126" s="202"/>
      <c r="AM126" s="297"/>
    </row>
    <row r="127" spans="4:39" s="69" customFormat="1" ht="18.75" hidden="1" customHeight="1" x14ac:dyDescent="0.25">
      <c r="D127" s="88" t="s">
        <v>391</v>
      </c>
      <c r="E127" s="62" t="s">
        <v>389</v>
      </c>
      <c r="F127" s="64"/>
      <c r="G127" s="64"/>
      <c r="H127" s="64"/>
      <c r="I127" s="92"/>
      <c r="J127" s="234" t="s">
        <v>395</v>
      </c>
      <c r="K127" s="235" t="s">
        <v>396</v>
      </c>
      <c r="L127" s="236">
        <f>SUM(L128:L131)</f>
        <v>0</v>
      </c>
      <c r="M127" s="236">
        <f t="shared" ref="M127:Q127" si="64">SUM(M128:M131)</f>
        <v>0</v>
      </c>
      <c r="N127" s="236">
        <f t="shared" si="64"/>
        <v>0</v>
      </c>
      <c r="O127" s="236">
        <f t="shared" si="64"/>
        <v>0</v>
      </c>
      <c r="P127" s="236">
        <f t="shared" si="64"/>
        <v>0</v>
      </c>
      <c r="Q127" s="236">
        <f t="shared" si="64"/>
        <v>0</v>
      </c>
      <c r="R127" s="236"/>
      <c r="S127" s="344"/>
      <c r="T127" s="344"/>
      <c r="U127" s="352">
        <v>2089607</v>
      </c>
      <c r="V127" s="344"/>
      <c r="W127" s="344"/>
      <c r="X127" s="344"/>
      <c r="Y127" s="344"/>
      <c r="Z127" s="344"/>
      <c r="AA127" s="344"/>
      <c r="AB127" s="344"/>
      <c r="AC127" s="344"/>
      <c r="AD127" s="344"/>
      <c r="AE127" s="344"/>
      <c r="AF127" s="344"/>
      <c r="AG127" s="353"/>
      <c r="AH127" s="355">
        <v>1844427</v>
      </c>
      <c r="AI127" s="215"/>
      <c r="AJ127" s="202">
        <f t="shared" si="41"/>
        <v>1844427</v>
      </c>
      <c r="AK127" s="202"/>
      <c r="AM127" s="297"/>
    </row>
    <row r="128" spans="4:39" s="73" customFormat="1" ht="15.75" hidden="1" customHeight="1" x14ac:dyDescent="0.25">
      <c r="D128" s="89" t="s">
        <v>392</v>
      </c>
      <c r="E128" s="62" t="s">
        <v>389</v>
      </c>
      <c r="F128" s="64"/>
      <c r="G128" s="64"/>
      <c r="H128" s="64"/>
      <c r="I128" s="93"/>
      <c r="J128" s="240" t="s">
        <v>397</v>
      </c>
      <c r="K128" s="238" t="s">
        <v>398</v>
      </c>
      <c r="L128" s="239"/>
      <c r="M128" s="239"/>
      <c r="N128" s="239"/>
      <c r="O128" s="239"/>
      <c r="P128" s="239">
        <f>Q128-O128</f>
        <v>0</v>
      </c>
      <c r="Q128" s="239"/>
      <c r="R128" s="239"/>
      <c r="S128" s="345"/>
      <c r="T128" s="345"/>
      <c r="U128" s="352">
        <v>2089607</v>
      </c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53"/>
      <c r="AH128" s="355">
        <v>1844427</v>
      </c>
      <c r="AI128" s="215"/>
      <c r="AJ128" s="202">
        <f t="shared" si="41"/>
        <v>1844427</v>
      </c>
      <c r="AK128" s="202"/>
      <c r="AM128" s="297"/>
    </row>
    <row r="129" spans="4:39" s="73" customFormat="1" ht="15.75" hidden="1" customHeight="1" x14ac:dyDescent="0.25">
      <c r="D129" s="89"/>
      <c r="E129" s="62" t="s">
        <v>389</v>
      </c>
      <c r="F129" s="64"/>
      <c r="G129" s="64"/>
      <c r="H129" s="64"/>
      <c r="I129" s="93"/>
      <c r="J129" s="240" t="s">
        <v>399</v>
      </c>
      <c r="K129" s="238" t="s">
        <v>400</v>
      </c>
      <c r="L129" s="239"/>
      <c r="M129" s="239"/>
      <c r="N129" s="239"/>
      <c r="O129" s="239"/>
      <c r="P129" s="239">
        <f t="shared" ref="P129:P131" si="65">Q129-O129</f>
        <v>0</v>
      </c>
      <c r="Q129" s="239"/>
      <c r="R129" s="239"/>
      <c r="S129" s="345"/>
      <c r="T129" s="345"/>
      <c r="U129" s="352">
        <v>2089607</v>
      </c>
      <c r="V129" s="345"/>
      <c r="W129" s="345"/>
      <c r="X129" s="345"/>
      <c r="Y129" s="345"/>
      <c r="Z129" s="345"/>
      <c r="AA129" s="345"/>
      <c r="AB129" s="345"/>
      <c r="AC129" s="345"/>
      <c r="AD129" s="345"/>
      <c r="AE129" s="345"/>
      <c r="AF129" s="345"/>
      <c r="AG129" s="353"/>
      <c r="AH129" s="355">
        <v>1844427</v>
      </c>
      <c r="AI129" s="215"/>
      <c r="AJ129" s="202">
        <f t="shared" si="41"/>
        <v>1844427</v>
      </c>
      <c r="AK129" s="202"/>
      <c r="AM129" s="297"/>
    </row>
    <row r="130" spans="4:39" s="73" customFormat="1" ht="15.75" hidden="1" customHeight="1" x14ac:dyDescent="0.25">
      <c r="D130" s="89"/>
      <c r="E130" s="62" t="s">
        <v>389</v>
      </c>
      <c r="F130" s="64"/>
      <c r="G130" s="64"/>
      <c r="H130" s="64"/>
      <c r="I130" s="93"/>
      <c r="J130" s="240" t="s">
        <v>401</v>
      </c>
      <c r="K130" s="238" t="s">
        <v>402</v>
      </c>
      <c r="L130" s="239"/>
      <c r="M130" s="239"/>
      <c r="N130" s="239"/>
      <c r="O130" s="239"/>
      <c r="P130" s="239">
        <f t="shared" si="65"/>
        <v>0</v>
      </c>
      <c r="Q130" s="239"/>
      <c r="R130" s="239"/>
      <c r="S130" s="345"/>
      <c r="T130" s="345"/>
      <c r="U130" s="352">
        <v>2089607</v>
      </c>
      <c r="V130" s="345"/>
      <c r="W130" s="345"/>
      <c r="X130" s="345"/>
      <c r="Y130" s="345"/>
      <c r="Z130" s="345"/>
      <c r="AA130" s="345"/>
      <c r="AB130" s="345"/>
      <c r="AC130" s="345"/>
      <c r="AD130" s="345"/>
      <c r="AE130" s="345"/>
      <c r="AF130" s="345"/>
      <c r="AG130" s="353"/>
      <c r="AH130" s="355">
        <v>1844427</v>
      </c>
      <c r="AI130" s="215"/>
      <c r="AJ130" s="202">
        <f t="shared" si="41"/>
        <v>1844427</v>
      </c>
      <c r="AK130" s="202"/>
      <c r="AM130" s="297"/>
    </row>
    <row r="131" spans="4:39" s="73" customFormat="1" hidden="1" x14ac:dyDescent="0.25">
      <c r="D131" s="89"/>
      <c r="E131" s="62" t="s">
        <v>389</v>
      </c>
      <c r="F131" s="64"/>
      <c r="G131" s="64"/>
      <c r="H131" s="64"/>
      <c r="I131" s="93"/>
      <c r="J131" s="240" t="s">
        <v>403</v>
      </c>
      <c r="K131" s="238" t="s">
        <v>404</v>
      </c>
      <c r="L131" s="239"/>
      <c r="M131" s="239"/>
      <c r="N131" s="239"/>
      <c r="O131" s="239"/>
      <c r="P131" s="239">
        <f t="shared" si="65"/>
        <v>0</v>
      </c>
      <c r="Q131" s="239"/>
      <c r="R131" s="239"/>
      <c r="S131" s="345"/>
      <c r="T131" s="345"/>
      <c r="U131" s="352">
        <v>2089607</v>
      </c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53"/>
      <c r="AH131" s="355">
        <v>1844427</v>
      </c>
      <c r="AI131" s="215"/>
      <c r="AJ131" s="202">
        <f t="shared" si="41"/>
        <v>1844427</v>
      </c>
      <c r="AK131" s="202"/>
      <c r="AM131" s="297"/>
    </row>
    <row r="132" spans="4:39" s="69" customFormat="1" hidden="1" x14ac:dyDescent="0.25">
      <c r="D132" s="88" t="s">
        <v>405</v>
      </c>
      <c r="E132" s="62" t="s">
        <v>389</v>
      </c>
      <c r="F132" s="64"/>
      <c r="G132" s="64"/>
      <c r="H132" s="64"/>
      <c r="I132" s="92"/>
      <c r="J132" s="234" t="s">
        <v>406</v>
      </c>
      <c r="K132" s="235" t="s">
        <v>407</v>
      </c>
      <c r="L132" s="236">
        <f>SUM(L133:L136)</f>
        <v>0</v>
      </c>
      <c r="M132" s="236">
        <f>SUM(M133:M136)</f>
        <v>0</v>
      </c>
      <c r="N132" s="236">
        <f>SUM(N133:N136)</f>
        <v>0</v>
      </c>
      <c r="O132" s="236">
        <f>SUM(O133:O136)</f>
        <v>0</v>
      </c>
      <c r="P132" s="236">
        <f t="shared" ref="P132" si="66">SUM(P133:P136)</f>
        <v>0</v>
      </c>
      <c r="Q132" s="236">
        <f>SUM(Q133:Q136)</f>
        <v>0</v>
      </c>
      <c r="R132" s="236"/>
      <c r="S132" s="344"/>
      <c r="T132" s="344"/>
      <c r="U132" s="352">
        <v>2089607</v>
      </c>
      <c r="V132" s="344"/>
      <c r="W132" s="344"/>
      <c r="X132" s="344"/>
      <c r="Y132" s="344"/>
      <c r="Z132" s="344"/>
      <c r="AA132" s="344"/>
      <c r="AB132" s="344"/>
      <c r="AC132" s="344"/>
      <c r="AD132" s="344"/>
      <c r="AE132" s="344"/>
      <c r="AF132" s="344"/>
      <c r="AG132" s="353"/>
      <c r="AH132" s="355">
        <v>1844427</v>
      </c>
      <c r="AI132" s="215"/>
      <c r="AJ132" s="202">
        <f t="shared" si="41"/>
        <v>1844427</v>
      </c>
      <c r="AK132" s="202"/>
      <c r="AM132" s="297"/>
    </row>
    <row r="133" spans="4:39" s="73" customFormat="1" hidden="1" x14ac:dyDescent="0.25">
      <c r="D133" s="89" t="s">
        <v>408</v>
      </c>
      <c r="E133" s="62" t="s">
        <v>389</v>
      </c>
      <c r="F133" s="64"/>
      <c r="G133" s="64"/>
      <c r="H133" s="64"/>
      <c r="I133" s="93"/>
      <c r="J133" s="240" t="s">
        <v>409</v>
      </c>
      <c r="K133" s="238" t="s">
        <v>410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345"/>
      <c r="T133" s="345"/>
      <c r="U133" s="352">
        <v>2089607</v>
      </c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53"/>
      <c r="AH133" s="355">
        <v>1844427</v>
      </c>
      <c r="AI133" s="215"/>
      <c r="AJ133" s="202">
        <f t="shared" si="41"/>
        <v>1844427</v>
      </c>
      <c r="AK133" s="202"/>
      <c r="AM133" s="297"/>
    </row>
    <row r="134" spans="4:39" s="73" customFormat="1" hidden="1" x14ac:dyDescent="0.25">
      <c r="D134" s="89"/>
      <c r="E134" s="62" t="s">
        <v>389</v>
      </c>
      <c r="F134" s="64"/>
      <c r="G134" s="64"/>
      <c r="H134" s="64"/>
      <c r="I134" s="93"/>
      <c r="J134" s="240" t="s">
        <v>411</v>
      </c>
      <c r="K134" s="238" t="s">
        <v>412</v>
      </c>
      <c r="L134" s="239"/>
      <c r="M134" s="239"/>
      <c r="N134" s="239"/>
      <c r="O134" s="239"/>
      <c r="P134" s="239">
        <f t="shared" ref="P134" si="67">Q134-O134</f>
        <v>0</v>
      </c>
      <c r="Q134" s="239"/>
      <c r="R134" s="239"/>
      <c r="S134" s="345"/>
      <c r="T134" s="345"/>
      <c r="U134" s="352">
        <v>2089607</v>
      </c>
      <c r="V134" s="345"/>
      <c r="W134" s="345"/>
      <c r="X134" s="345"/>
      <c r="Y134" s="345"/>
      <c r="Z134" s="345"/>
      <c r="AA134" s="345"/>
      <c r="AB134" s="345"/>
      <c r="AC134" s="345"/>
      <c r="AD134" s="345"/>
      <c r="AE134" s="345"/>
      <c r="AF134" s="345"/>
      <c r="AG134" s="353"/>
      <c r="AH134" s="355">
        <v>1844427</v>
      </c>
      <c r="AI134" s="215"/>
      <c r="AJ134" s="202">
        <f t="shared" si="41"/>
        <v>1844427</v>
      </c>
      <c r="AK134" s="202"/>
      <c r="AM134" s="297"/>
    </row>
    <row r="135" spans="4:39" s="73" customFormat="1" ht="15.75" hidden="1" customHeight="1" x14ac:dyDescent="0.25">
      <c r="D135" s="89"/>
      <c r="E135" s="62" t="s">
        <v>389</v>
      </c>
      <c r="F135" s="64"/>
      <c r="G135" s="64"/>
      <c r="H135" s="64"/>
      <c r="I135" s="93"/>
      <c r="J135" s="240" t="s">
        <v>413</v>
      </c>
      <c r="K135" s="238" t="s">
        <v>414</v>
      </c>
      <c r="L135" s="239"/>
      <c r="M135" s="239"/>
      <c r="N135" s="239"/>
      <c r="O135" s="239"/>
      <c r="P135" s="239">
        <f>Q135-O135</f>
        <v>0</v>
      </c>
      <c r="Q135" s="239"/>
      <c r="R135" s="239"/>
      <c r="S135" s="345"/>
      <c r="T135" s="345"/>
      <c r="U135" s="352">
        <v>2089607</v>
      </c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53"/>
      <c r="AH135" s="355">
        <v>1844427</v>
      </c>
      <c r="AI135" s="215"/>
      <c r="AJ135" s="202">
        <f t="shared" si="41"/>
        <v>1844427</v>
      </c>
      <c r="AK135" s="202"/>
      <c r="AM135" s="297"/>
    </row>
    <row r="136" spans="4:39" s="73" customFormat="1" ht="15.75" hidden="1" customHeight="1" x14ac:dyDescent="0.25">
      <c r="D136" s="89" t="s">
        <v>415</v>
      </c>
      <c r="E136" s="62" t="s">
        <v>389</v>
      </c>
      <c r="F136" s="64"/>
      <c r="G136" s="64"/>
      <c r="H136" s="64"/>
      <c r="I136" s="93"/>
      <c r="J136" s="240" t="s">
        <v>416</v>
      </c>
      <c r="K136" s="238" t="s">
        <v>417</v>
      </c>
      <c r="L136" s="239"/>
      <c r="M136" s="239"/>
      <c r="N136" s="239"/>
      <c r="O136" s="239"/>
      <c r="P136" s="239">
        <f>Q136-O136</f>
        <v>0</v>
      </c>
      <c r="Q136" s="239"/>
      <c r="R136" s="239"/>
      <c r="S136" s="345"/>
      <c r="T136" s="345"/>
      <c r="U136" s="352">
        <v>2089607</v>
      </c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53"/>
      <c r="AH136" s="355">
        <v>1844427</v>
      </c>
      <c r="AI136" s="215"/>
      <c r="AJ136" s="202">
        <f t="shared" si="41"/>
        <v>1844427</v>
      </c>
      <c r="AK136" s="202"/>
      <c r="AM136" s="297"/>
    </row>
    <row r="137" spans="4:39" s="40" customFormat="1" ht="16.5" customHeight="1" x14ac:dyDescent="0.25">
      <c r="D137" s="87" t="s">
        <v>418</v>
      </c>
      <c r="E137" s="62"/>
      <c r="F137" s="64"/>
      <c r="G137" s="64"/>
      <c r="H137" s="64"/>
      <c r="I137" s="91"/>
      <c r="J137" s="229" t="s">
        <v>286</v>
      </c>
      <c r="K137" s="230" t="s">
        <v>287</v>
      </c>
      <c r="L137" s="226">
        <f t="shared" ref="L137:Q141" si="68">SUM(L138)</f>
        <v>0</v>
      </c>
      <c r="M137" s="226">
        <f t="shared" si="68"/>
        <v>0</v>
      </c>
      <c r="N137" s="226">
        <f t="shared" si="68"/>
        <v>0</v>
      </c>
      <c r="O137" s="226">
        <f t="shared" si="68"/>
        <v>0</v>
      </c>
      <c r="P137" s="226">
        <f t="shared" si="68"/>
        <v>0</v>
      </c>
      <c r="Q137" s="226">
        <f t="shared" si="68"/>
        <v>0</v>
      </c>
      <c r="R137" s="226"/>
      <c r="S137" s="352">
        <v>2054607</v>
      </c>
      <c r="T137" s="352">
        <v>35000</v>
      </c>
      <c r="U137" s="352">
        <v>2089607</v>
      </c>
      <c r="V137" s="341"/>
      <c r="W137" s="341"/>
      <c r="X137" s="341"/>
      <c r="Y137" s="341"/>
      <c r="Z137" s="341"/>
      <c r="AA137" s="341"/>
      <c r="AB137" s="341"/>
      <c r="AC137" s="341"/>
      <c r="AD137" s="341"/>
      <c r="AE137" s="341"/>
      <c r="AF137" s="341"/>
      <c r="AG137" s="352"/>
      <c r="AH137" s="352">
        <v>2089607</v>
      </c>
      <c r="AI137" s="215"/>
      <c r="AJ137" s="202">
        <f t="shared" si="41"/>
        <v>2089607</v>
      </c>
      <c r="AK137" s="215"/>
      <c r="AL137" s="215"/>
      <c r="AM137" s="297"/>
    </row>
    <row r="138" spans="4:39" s="40" customFormat="1" ht="33" customHeight="1" x14ac:dyDescent="0.25">
      <c r="D138" s="87" t="s">
        <v>419</v>
      </c>
      <c r="E138" s="62"/>
      <c r="F138" s="64"/>
      <c r="G138" s="64"/>
      <c r="H138" s="64"/>
      <c r="I138" s="91"/>
      <c r="J138" s="248" t="s">
        <v>288</v>
      </c>
      <c r="K138" s="232" t="s">
        <v>289</v>
      </c>
      <c r="L138" s="233">
        <f>SUM(L139+L141)</f>
        <v>0</v>
      </c>
      <c r="M138" s="233">
        <f t="shared" ref="M138:Q138" si="69">SUM(M139+M141)</f>
        <v>0</v>
      </c>
      <c r="N138" s="233">
        <f t="shared" si="69"/>
        <v>0</v>
      </c>
      <c r="O138" s="233">
        <f t="shared" si="69"/>
        <v>0</v>
      </c>
      <c r="P138" s="233">
        <f t="shared" si="69"/>
        <v>0</v>
      </c>
      <c r="Q138" s="233">
        <f t="shared" si="69"/>
        <v>0</v>
      </c>
      <c r="R138" s="233"/>
      <c r="S138" s="352">
        <v>2054607</v>
      </c>
      <c r="T138" s="352">
        <v>35000</v>
      </c>
      <c r="U138" s="352">
        <v>2089607</v>
      </c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52"/>
      <c r="AH138" s="352">
        <v>2089607</v>
      </c>
      <c r="AI138" s="215"/>
      <c r="AJ138" s="202">
        <f t="shared" si="41"/>
        <v>2089607</v>
      </c>
      <c r="AK138" s="215"/>
      <c r="AL138" s="215"/>
      <c r="AM138" s="297"/>
    </row>
    <row r="139" spans="4:39" s="69" customFormat="1" ht="18" customHeight="1" x14ac:dyDescent="0.25">
      <c r="D139" s="88" t="s">
        <v>420</v>
      </c>
      <c r="E139" s="66"/>
      <c r="F139" s="67"/>
      <c r="G139" s="67"/>
      <c r="H139" s="67"/>
      <c r="I139" s="92"/>
      <c r="J139" s="249" t="s">
        <v>290</v>
      </c>
      <c r="K139" s="235" t="s">
        <v>291</v>
      </c>
      <c r="L139" s="236">
        <f t="shared" si="68"/>
        <v>0</v>
      </c>
      <c r="M139" s="236">
        <f t="shared" si="68"/>
        <v>0</v>
      </c>
      <c r="N139" s="236">
        <f t="shared" si="68"/>
        <v>0</v>
      </c>
      <c r="O139" s="236">
        <f t="shared" si="68"/>
        <v>0</v>
      </c>
      <c r="P139" s="236">
        <f t="shared" si="68"/>
        <v>0</v>
      </c>
      <c r="Q139" s="236">
        <f t="shared" si="68"/>
        <v>0</v>
      </c>
      <c r="R139" s="236"/>
      <c r="S139" s="352">
        <v>2054607</v>
      </c>
      <c r="T139" s="352">
        <v>35000</v>
      </c>
      <c r="U139" s="352">
        <v>2089607</v>
      </c>
      <c r="V139" s="344"/>
      <c r="W139" s="344"/>
      <c r="X139" s="344"/>
      <c r="Y139" s="344"/>
      <c r="Z139" s="344"/>
      <c r="AA139" s="344"/>
      <c r="AB139" s="344"/>
      <c r="AC139" s="344"/>
      <c r="AD139" s="344"/>
      <c r="AE139" s="344"/>
      <c r="AF139" s="344"/>
      <c r="AG139" s="352"/>
      <c r="AH139" s="352">
        <v>2089607</v>
      </c>
      <c r="AI139" s="215"/>
      <c r="AJ139" s="202">
        <f t="shared" si="41"/>
        <v>2089607</v>
      </c>
      <c r="AK139" s="215"/>
      <c r="AL139" s="215"/>
      <c r="AM139" s="297"/>
    </row>
    <row r="140" spans="4:39" s="73" customFormat="1" ht="18" customHeight="1" x14ac:dyDescent="0.25">
      <c r="D140" s="89" t="s">
        <v>421</v>
      </c>
      <c r="E140" s="70"/>
      <c r="F140" s="71"/>
      <c r="G140" s="71"/>
      <c r="H140" s="71"/>
      <c r="I140" s="93"/>
      <c r="J140" s="244" t="s">
        <v>292</v>
      </c>
      <c r="K140" s="238" t="s">
        <v>291</v>
      </c>
      <c r="L140" s="239"/>
      <c r="M140" s="239"/>
      <c r="N140" s="239"/>
      <c r="O140" s="239"/>
      <c r="P140" s="239">
        <f>Q140-O140</f>
        <v>0</v>
      </c>
      <c r="Q140" s="239"/>
      <c r="R140" s="239"/>
      <c r="S140" s="352">
        <v>2054607</v>
      </c>
      <c r="T140" s="352">
        <v>35000</v>
      </c>
      <c r="U140" s="352">
        <v>2089607</v>
      </c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52"/>
      <c r="AH140" s="352">
        <v>2089607</v>
      </c>
      <c r="AI140" s="215"/>
      <c r="AJ140" s="202">
        <f t="shared" si="41"/>
        <v>2089607</v>
      </c>
      <c r="AK140" s="215"/>
      <c r="AL140" s="215"/>
      <c r="AM140" s="297"/>
    </row>
    <row r="141" spans="4:39" s="69" customFormat="1" ht="33" customHeight="1" x14ac:dyDescent="0.25">
      <c r="D141" s="88" t="s">
        <v>420</v>
      </c>
      <c r="E141" s="66"/>
      <c r="F141" s="67"/>
      <c r="G141" s="67"/>
      <c r="H141" s="67"/>
      <c r="I141" s="92"/>
      <c r="J141" s="249" t="s">
        <v>422</v>
      </c>
      <c r="K141" s="235" t="s">
        <v>423</v>
      </c>
      <c r="L141" s="236">
        <f t="shared" si="68"/>
        <v>0</v>
      </c>
      <c r="M141" s="236">
        <f t="shared" si="68"/>
        <v>0</v>
      </c>
      <c r="N141" s="236">
        <f t="shared" si="68"/>
        <v>0</v>
      </c>
      <c r="O141" s="236">
        <f t="shared" si="68"/>
        <v>0</v>
      </c>
      <c r="P141" s="236">
        <f t="shared" si="68"/>
        <v>0</v>
      </c>
      <c r="Q141" s="236">
        <f t="shared" si="68"/>
        <v>0</v>
      </c>
      <c r="R141" s="236"/>
      <c r="S141" s="344"/>
      <c r="T141" s="344"/>
      <c r="U141" s="353"/>
      <c r="V141" s="344"/>
      <c r="W141" s="344"/>
      <c r="X141" s="344"/>
      <c r="Y141" s="344"/>
      <c r="Z141" s="344"/>
      <c r="AA141" s="344"/>
      <c r="AB141" s="344"/>
      <c r="AC141" s="344"/>
      <c r="AD141" s="344"/>
      <c r="AE141" s="344"/>
      <c r="AF141" s="344"/>
      <c r="AG141" s="353"/>
      <c r="AH141" s="354"/>
      <c r="AI141" s="215"/>
      <c r="AJ141" s="202">
        <f t="shared" si="41"/>
        <v>0</v>
      </c>
      <c r="AK141" s="202"/>
      <c r="AM141" s="297"/>
    </row>
    <row r="142" spans="4:39" s="73" customFormat="1" ht="33" customHeight="1" x14ac:dyDescent="0.25">
      <c r="D142" s="89" t="s">
        <v>421</v>
      </c>
      <c r="E142" s="70"/>
      <c r="F142" s="71"/>
      <c r="G142" s="71"/>
      <c r="H142" s="71"/>
      <c r="I142" s="93"/>
      <c r="J142" s="244" t="s">
        <v>424</v>
      </c>
      <c r="K142" s="238" t="s">
        <v>423</v>
      </c>
      <c r="L142" s="239"/>
      <c r="M142" s="239"/>
      <c r="N142" s="239"/>
      <c r="O142" s="239"/>
      <c r="P142" s="239">
        <f>Q142-O142</f>
        <v>0</v>
      </c>
      <c r="Q142" s="239"/>
      <c r="R142" s="239"/>
      <c r="S142" s="345"/>
      <c r="T142" s="345"/>
      <c r="U142" s="353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53"/>
      <c r="AH142" s="354"/>
      <c r="AI142" s="215"/>
      <c r="AJ142" s="202">
        <f t="shared" si="41"/>
        <v>0</v>
      </c>
      <c r="AK142" s="202"/>
      <c r="AM142" s="297"/>
    </row>
    <row r="143" spans="4:39" s="40" customFormat="1" x14ac:dyDescent="0.25">
      <c r="E143" s="62" t="s">
        <v>150</v>
      </c>
      <c r="F143" s="64"/>
      <c r="G143" s="64"/>
      <c r="H143" s="64" t="s">
        <v>165</v>
      </c>
      <c r="I143" s="65"/>
      <c r="J143" s="229" t="s">
        <v>293</v>
      </c>
      <c r="K143" s="230" t="s">
        <v>294</v>
      </c>
      <c r="L143" s="226">
        <f t="shared" ref="L143:Q144" si="70">SUM(L144)</f>
        <v>0</v>
      </c>
      <c r="M143" s="226">
        <f t="shared" si="70"/>
        <v>0</v>
      </c>
      <c r="N143" s="226">
        <f t="shared" si="70"/>
        <v>0</v>
      </c>
      <c r="O143" s="226">
        <f t="shared" si="70"/>
        <v>0</v>
      </c>
      <c r="P143" s="226">
        <f t="shared" si="70"/>
        <v>0</v>
      </c>
      <c r="Q143" s="226">
        <f t="shared" si="70"/>
        <v>0</v>
      </c>
      <c r="R143" s="226"/>
      <c r="S143" s="341"/>
      <c r="T143" s="341"/>
      <c r="U143" s="353"/>
      <c r="V143" s="341"/>
      <c r="W143" s="341"/>
      <c r="X143" s="341"/>
      <c r="Y143" s="341"/>
      <c r="Z143" s="341"/>
      <c r="AA143" s="341"/>
      <c r="AB143" s="341"/>
      <c r="AC143" s="341"/>
      <c r="AD143" s="341"/>
      <c r="AE143" s="341"/>
      <c r="AF143" s="341"/>
      <c r="AG143" s="353"/>
      <c r="AH143" s="354"/>
      <c r="AI143" s="215"/>
      <c r="AJ143" s="202">
        <f t="shared" si="41"/>
        <v>0</v>
      </c>
      <c r="AK143" s="202"/>
      <c r="AM143" s="297"/>
    </row>
    <row r="144" spans="4:39" s="40" customFormat="1" hidden="1" x14ac:dyDescent="0.25">
      <c r="E144" s="62" t="s">
        <v>150</v>
      </c>
      <c r="F144" s="64"/>
      <c r="G144" s="64"/>
      <c r="H144" s="64" t="s">
        <v>165</v>
      </c>
      <c r="I144" s="65"/>
      <c r="J144" s="231" t="s">
        <v>295</v>
      </c>
      <c r="K144" s="232" t="s">
        <v>296</v>
      </c>
      <c r="L144" s="233">
        <f t="shared" si="70"/>
        <v>0</v>
      </c>
      <c r="M144" s="233">
        <f t="shared" si="70"/>
        <v>0</v>
      </c>
      <c r="N144" s="233">
        <f t="shared" si="70"/>
        <v>0</v>
      </c>
      <c r="O144" s="233">
        <f t="shared" si="70"/>
        <v>0</v>
      </c>
      <c r="P144" s="233">
        <f t="shared" si="70"/>
        <v>0</v>
      </c>
      <c r="Q144" s="233">
        <f t="shared" si="70"/>
        <v>0</v>
      </c>
      <c r="R144" s="233"/>
      <c r="S144" s="343"/>
      <c r="T144" s="343"/>
      <c r="U144" s="35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53"/>
      <c r="AH144" s="354"/>
      <c r="AI144" s="215"/>
      <c r="AJ144" s="202">
        <f t="shared" si="41"/>
        <v>0</v>
      </c>
      <c r="AK144" s="202"/>
      <c r="AM144" s="297"/>
    </row>
    <row r="145" spans="5:39" s="69" customFormat="1" hidden="1" x14ac:dyDescent="0.25">
      <c r="E145" s="66" t="s">
        <v>150</v>
      </c>
      <c r="F145" s="67"/>
      <c r="G145" s="67"/>
      <c r="H145" s="67" t="s">
        <v>165</v>
      </c>
      <c r="I145" s="68"/>
      <c r="J145" s="234" t="s">
        <v>297</v>
      </c>
      <c r="K145" s="235" t="s">
        <v>296</v>
      </c>
      <c r="L145" s="236">
        <f t="shared" ref="L145:Q145" si="71">SUM(L146:L148)</f>
        <v>0</v>
      </c>
      <c r="M145" s="236">
        <f t="shared" si="71"/>
        <v>0</v>
      </c>
      <c r="N145" s="236">
        <f t="shared" si="71"/>
        <v>0</v>
      </c>
      <c r="O145" s="236">
        <f t="shared" si="71"/>
        <v>0</v>
      </c>
      <c r="P145" s="236">
        <f t="shared" si="71"/>
        <v>0</v>
      </c>
      <c r="Q145" s="236">
        <f t="shared" si="71"/>
        <v>0</v>
      </c>
      <c r="R145" s="236"/>
      <c r="S145" s="344"/>
      <c r="T145" s="344"/>
      <c r="U145" s="353"/>
      <c r="V145" s="344"/>
      <c r="W145" s="344"/>
      <c r="X145" s="344"/>
      <c r="Y145" s="344"/>
      <c r="Z145" s="344"/>
      <c r="AA145" s="344"/>
      <c r="AB145" s="344"/>
      <c r="AC145" s="344"/>
      <c r="AD145" s="344"/>
      <c r="AE145" s="344"/>
      <c r="AF145" s="344"/>
      <c r="AG145" s="353"/>
      <c r="AH145" s="354"/>
      <c r="AI145" s="215"/>
      <c r="AJ145" s="202">
        <f t="shared" si="41"/>
        <v>0</v>
      </c>
      <c r="AK145" s="202"/>
      <c r="AM145" s="297"/>
    </row>
    <row r="146" spans="5:39" s="74" customFormat="1" hidden="1" x14ac:dyDescent="0.25">
      <c r="E146" s="70" t="s">
        <v>150</v>
      </c>
      <c r="F146" s="71"/>
      <c r="G146" s="71"/>
      <c r="H146" s="71" t="s">
        <v>165</v>
      </c>
      <c r="I146" s="72"/>
      <c r="J146" s="242" t="s">
        <v>298</v>
      </c>
      <c r="K146" s="238" t="s">
        <v>296</v>
      </c>
      <c r="L146" s="239"/>
      <c r="M146" s="239"/>
      <c r="N146" s="239"/>
      <c r="O146" s="239"/>
      <c r="P146" s="239">
        <f>Q146-O146</f>
        <v>0</v>
      </c>
      <c r="Q146" s="239"/>
      <c r="R146" s="239"/>
      <c r="S146" s="345"/>
      <c r="T146" s="345"/>
      <c r="U146" s="353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53"/>
      <c r="AH146" s="354"/>
      <c r="AI146" s="215"/>
      <c r="AJ146" s="202">
        <f t="shared" si="41"/>
        <v>0</v>
      </c>
      <c r="AK146" s="202"/>
      <c r="AM146" s="297"/>
    </row>
    <row r="147" spans="5:39" s="74" customFormat="1" hidden="1" x14ac:dyDescent="0.25">
      <c r="E147" s="70" t="s">
        <v>150</v>
      </c>
      <c r="F147" s="71"/>
      <c r="G147" s="71"/>
      <c r="H147" s="71" t="s">
        <v>165</v>
      </c>
      <c r="I147" s="72"/>
      <c r="J147" s="242" t="s">
        <v>298</v>
      </c>
      <c r="K147" s="238" t="s">
        <v>296</v>
      </c>
      <c r="L147" s="239"/>
      <c r="M147" s="239"/>
      <c r="N147" s="239"/>
      <c r="O147" s="239"/>
      <c r="P147" s="239">
        <f>Q147-O147</f>
        <v>0</v>
      </c>
      <c r="Q147" s="239"/>
      <c r="R147" s="239"/>
      <c r="S147" s="345"/>
      <c r="T147" s="345"/>
      <c r="U147" s="353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53"/>
      <c r="AH147" s="354"/>
      <c r="AI147" s="215"/>
      <c r="AJ147" s="202">
        <f t="shared" si="41"/>
        <v>0</v>
      </c>
      <c r="AK147" s="202"/>
      <c r="AM147" s="297"/>
    </row>
    <row r="148" spans="5:39" s="74" customFormat="1" hidden="1" x14ac:dyDescent="0.25">
      <c r="E148" s="70" t="s">
        <v>150</v>
      </c>
      <c r="F148" s="71"/>
      <c r="G148" s="71"/>
      <c r="H148" s="71" t="s">
        <v>165</v>
      </c>
      <c r="I148" s="72"/>
      <c r="J148" s="242" t="s">
        <v>298</v>
      </c>
      <c r="K148" s="238" t="s">
        <v>296</v>
      </c>
      <c r="L148" s="239"/>
      <c r="M148" s="239"/>
      <c r="N148" s="239"/>
      <c r="O148" s="239"/>
      <c r="P148" s="239">
        <f>Q148-O148</f>
        <v>0</v>
      </c>
      <c r="Q148" s="239"/>
      <c r="R148" s="239"/>
      <c r="S148" s="345"/>
      <c r="T148" s="345"/>
      <c r="U148" s="353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53"/>
      <c r="AH148" s="354"/>
      <c r="AI148" s="215"/>
      <c r="AJ148" s="202">
        <f t="shared" si="41"/>
        <v>0</v>
      </c>
      <c r="AK148" s="202"/>
      <c r="AM148" s="297"/>
    </row>
    <row r="149" spans="5:39" s="40" customFormat="1" x14ac:dyDescent="0.25">
      <c r="E149" s="62" t="s">
        <v>256</v>
      </c>
      <c r="F149" s="64"/>
      <c r="G149" s="64"/>
      <c r="H149" s="64"/>
      <c r="I149" s="65"/>
      <c r="J149" s="229" t="s">
        <v>113</v>
      </c>
      <c r="K149" s="230" t="s">
        <v>299</v>
      </c>
      <c r="L149" s="226">
        <f t="shared" ref="L149:Q149" si="72">SUM(L150+L158)</f>
        <v>0</v>
      </c>
      <c r="M149" s="226">
        <f t="shared" si="72"/>
        <v>0</v>
      </c>
      <c r="N149" s="226">
        <f t="shared" si="72"/>
        <v>0</v>
      </c>
      <c r="O149" s="226">
        <f t="shared" si="72"/>
        <v>0</v>
      </c>
      <c r="P149" s="226">
        <f t="shared" si="72"/>
        <v>0</v>
      </c>
      <c r="Q149" s="226">
        <f t="shared" si="72"/>
        <v>0</v>
      </c>
      <c r="R149" s="226"/>
      <c r="S149" s="341"/>
      <c r="T149" s="341"/>
      <c r="U149" s="353"/>
      <c r="V149" s="341"/>
      <c r="W149" s="341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53"/>
      <c r="AH149" s="354"/>
      <c r="AI149" s="215"/>
      <c r="AJ149" s="202">
        <f t="shared" si="41"/>
        <v>0</v>
      </c>
      <c r="AK149" s="202"/>
      <c r="AM149" s="297"/>
    </row>
    <row r="150" spans="5:39" s="40" customFormat="1" hidden="1" x14ac:dyDescent="0.25">
      <c r="E150" s="62" t="s">
        <v>256</v>
      </c>
      <c r="F150" s="64"/>
      <c r="G150" s="64"/>
      <c r="H150" s="64"/>
      <c r="I150" s="65"/>
      <c r="J150" s="250" t="s">
        <v>256</v>
      </c>
      <c r="K150" s="230" t="s">
        <v>300</v>
      </c>
      <c r="L150" s="226">
        <f t="shared" ref="L150:Q150" si="73">SUM(L151+L155)</f>
        <v>0</v>
      </c>
      <c r="M150" s="226">
        <f t="shared" si="73"/>
        <v>0</v>
      </c>
      <c r="N150" s="226">
        <f t="shared" si="73"/>
        <v>0</v>
      </c>
      <c r="O150" s="226">
        <f t="shared" si="73"/>
        <v>0</v>
      </c>
      <c r="P150" s="226">
        <f t="shared" si="73"/>
        <v>0</v>
      </c>
      <c r="Q150" s="226">
        <f t="shared" si="73"/>
        <v>0</v>
      </c>
      <c r="R150" s="226"/>
      <c r="S150" s="341"/>
      <c r="T150" s="341"/>
      <c r="U150" s="353"/>
      <c r="V150" s="341"/>
      <c r="W150" s="341"/>
      <c r="X150" s="341"/>
      <c r="Y150" s="341"/>
      <c r="Z150" s="341"/>
      <c r="AA150" s="341"/>
      <c r="AB150" s="341"/>
      <c r="AC150" s="341"/>
      <c r="AD150" s="341"/>
      <c r="AE150" s="341"/>
      <c r="AF150" s="341"/>
      <c r="AG150" s="353"/>
      <c r="AH150" s="354"/>
      <c r="AI150" s="215"/>
      <c r="AJ150" s="202">
        <f t="shared" si="41"/>
        <v>0</v>
      </c>
      <c r="AK150" s="202"/>
      <c r="AM150" s="297"/>
    </row>
    <row r="151" spans="5:39" s="40" customFormat="1" hidden="1" x14ac:dyDescent="0.25">
      <c r="E151" s="62" t="s">
        <v>256</v>
      </c>
      <c r="F151" s="64"/>
      <c r="G151" s="64"/>
      <c r="H151" s="64"/>
      <c r="I151" s="65"/>
      <c r="J151" s="231" t="s">
        <v>301</v>
      </c>
      <c r="K151" s="232" t="s">
        <v>302</v>
      </c>
      <c r="L151" s="233">
        <f t="shared" ref="L151" si="74">SUM(L152)</f>
        <v>0</v>
      </c>
      <c r="M151" s="233">
        <f>SUM(M152)</f>
        <v>0</v>
      </c>
      <c r="N151" s="233">
        <f>SUM(N152)</f>
        <v>0</v>
      </c>
      <c r="O151" s="233">
        <f>SUM(O152)</f>
        <v>0</v>
      </c>
      <c r="P151" s="233">
        <f t="shared" ref="P151" si="75">SUM(P152)</f>
        <v>0</v>
      </c>
      <c r="Q151" s="233">
        <f>SUM(Q152)</f>
        <v>0</v>
      </c>
      <c r="R151" s="233"/>
      <c r="S151" s="343"/>
      <c r="T151" s="343"/>
      <c r="U151" s="353"/>
      <c r="V151" s="343"/>
      <c r="W151" s="343"/>
      <c r="X151" s="343"/>
      <c r="Y151" s="343"/>
      <c r="Z151" s="343"/>
      <c r="AA151" s="343"/>
      <c r="AB151" s="343"/>
      <c r="AC151" s="343"/>
      <c r="AD151" s="343"/>
      <c r="AE151" s="343"/>
      <c r="AF151" s="343"/>
      <c r="AG151" s="353"/>
      <c r="AH151" s="354"/>
      <c r="AI151" s="215"/>
      <c r="AJ151" s="202">
        <f t="shared" si="41"/>
        <v>0</v>
      </c>
      <c r="AK151" s="202"/>
      <c r="AM151" s="297"/>
    </row>
    <row r="152" spans="5:39" s="69" customFormat="1" hidden="1" x14ac:dyDescent="0.25">
      <c r="E152" s="66" t="s">
        <v>256</v>
      </c>
      <c r="F152" s="67"/>
      <c r="G152" s="67"/>
      <c r="H152" s="67"/>
      <c r="I152" s="68"/>
      <c r="J152" s="234" t="s">
        <v>303</v>
      </c>
      <c r="K152" s="235" t="s">
        <v>304</v>
      </c>
      <c r="L152" s="236">
        <f t="shared" ref="L152" si="76">SUM(L153:L154)</f>
        <v>0</v>
      </c>
      <c r="M152" s="236">
        <f t="shared" ref="M152:Q152" si="77">SUM(M153:M154)</f>
        <v>0</v>
      </c>
      <c r="N152" s="236">
        <f t="shared" si="77"/>
        <v>0</v>
      </c>
      <c r="O152" s="236">
        <f t="shared" si="77"/>
        <v>0</v>
      </c>
      <c r="P152" s="236">
        <f t="shared" si="77"/>
        <v>0</v>
      </c>
      <c r="Q152" s="236">
        <f t="shared" si="77"/>
        <v>0</v>
      </c>
      <c r="R152" s="236"/>
      <c r="S152" s="344"/>
      <c r="T152" s="344"/>
      <c r="U152" s="353"/>
      <c r="V152" s="344"/>
      <c r="W152" s="344"/>
      <c r="X152" s="344"/>
      <c r="Y152" s="344"/>
      <c r="Z152" s="344"/>
      <c r="AA152" s="344"/>
      <c r="AB152" s="344"/>
      <c r="AC152" s="344"/>
      <c r="AD152" s="344"/>
      <c r="AE152" s="344"/>
      <c r="AF152" s="344"/>
      <c r="AG152" s="353"/>
      <c r="AH152" s="354"/>
      <c r="AI152" s="215"/>
      <c r="AJ152" s="202">
        <f t="shared" si="41"/>
        <v>0</v>
      </c>
      <c r="AK152" s="202"/>
      <c r="AM152" s="297"/>
    </row>
    <row r="153" spans="5:39" s="74" customFormat="1" hidden="1" x14ac:dyDescent="0.25">
      <c r="E153" s="70" t="s">
        <v>256</v>
      </c>
      <c r="F153" s="71"/>
      <c r="G153" s="71"/>
      <c r="H153" s="71"/>
      <c r="I153" s="72"/>
      <c r="J153" s="240" t="s">
        <v>305</v>
      </c>
      <c r="K153" s="238" t="s">
        <v>304</v>
      </c>
      <c r="L153" s="239"/>
      <c r="M153" s="239"/>
      <c r="N153" s="239"/>
      <c r="O153" s="239"/>
      <c r="P153" s="239">
        <f>Q153-O153</f>
        <v>0</v>
      </c>
      <c r="Q153" s="239"/>
      <c r="R153" s="239"/>
      <c r="S153" s="345"/>
      <c r="T153" s="345"/>
      <c r="U153" s="353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53"/>
      <c r="AH153" s="354"/>
      <c r="AI153" s="215"/>
      <c r="AJ153" s="202">
        <f t="shared" si="41"/>
        <v>0</v>
      </c>
      <c r="AK153" s="202"/>
      <c r="AM153" s="297"/>
    </row>
    <row r="154" spans="5:39" s="74" customFormat="1" hidden="1" x14ac:dyDescent="0.25">
      <c r="E154" s="70" t="s">
        <v>256</v>
      </c>
      <c r="F154" s="71"/>
      <c r="G154" s="71"/>
      <c r="H154" s="71"/>
      <c r="I154" s="72"/>
      <c r="J154" s="240" t="s">
        <v>305</v>
      </c>
      <c r="K154" s="238" t="s">
        <v>304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345"/>
      <c r="T154" s="345"/>
      <c r="U154" s="353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53"/>
      <c r="AH154" s="354"/>
      <c r="AI154" s="215"/>
      <c r="AJ154" s="202">
        <f t="shared" si="41"/>
        <v>0</v>
      </c>
      <c r="AK154" s="202"/>
      <c r="AM154" s="297"/>
    </row>
    <row r="155" spans="5:39" s="40" customFormat="1" hidden="1" x14ac:dyDescent="0.25">
      <c r="E155" s="62" t="s">
        <v>256</v>
      </c>
      <c r="F155" s="64"/>
      <c r="G155" s="64"/>
      <c r="H155" s="64"/>
      <c r="I155" s="65"/>
      <c r="J155" s="231" t="s">
        <v>306</v>
      </c>
      <c r="K155" s="232" t="s">
        <v>307</v>
      </c>
      <c r="L155" s="233">
        <f t="shared" ref="L155" si="78">SUM(L156)</f>
        <v>0</v>
      </c>
      <c r="M155" s="233">
        <f>SUM(M156)</f>
        <v>0</v>
      </c>
      <c r="N155" s="233">
        <f>SUM(N156)</f>
        <v>0</v>
      </c>
      <c r="O155" s="233">
        <f>SUM(O156)</f>
        <v>0</v>
      </c>
      <c r="P155" s="233">
        <f t="shared" ref="P155" si="79">SUM(P156)</f>
        <v>0</v>
      </c>
      <c r="Q155" s="233">
        <f>SUM(Q156)</f>
        <v>0</v>
      </c>
      <c r="R155" s="233"/>
      <c r="S155" s="343"/>
      <c r="T155" s="343"/>
      <c r="U155" s="35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53"/>
      <c r="AH155" s="354"/>
      <c r="AI155" s="215"/>
      <c r="AJ155" s="202">
        <f t="shared" ref="AJ155:AJ184" si="80">SUM(AH155:AI155)</f>
        <v>0</v>
      </c>
      <c r="AK155" s="202"/>
      <c r="AM155" s="297"/>
    </row>
    <row r="156" spans="5:39" s="69" customFormat="1" hidden="1" x14ac:dyDescent="0.25">
      <c r="E156" s="66" t="s">
        <v>256</v>
      </c>
      <c r="F156" s="67"/>
      <c r="G156" s="67"/>
      <c r="H156" s="67"/>
      <c r="I156" s="68"/>
      <c r="J156" s="234" t="s">
        <v>308</v>
      </c>
      <c r="K156" s="235" t="s">
        <v>309</v>
      </c>
      <c r="L156" s="236">
        <f t="shared" ref="L156" si="81">SUM(L157:L157)</f>
        <v>0</v>
      </c>
      <c r="M156" s="236">
        <f>SUM(M157:M157)</f>
        <v>0</v>
      </c>
      <c r="N156" s="236">
        <f>SUM(N157:N157)</f>
        <v>0</v>
      </c>
      <c r="O156" s="236">
        <f>SUM(O157:O157)</f>
        <v>0</v>
      </c>
      <c r="P156" s="236">
        <f t="shared" ref="P156" si="82">SUM(P157:P157)</f>
        <v>0</v>
      </c>
      <c r="Q156" s="236">
        <f>SUM(Q157:Q157)</f>
        <v>0</v>
      </c>
      <c r="R156" s="236"/>
      <c r="S156" s="344"/>
      <c r="T156" s="344"/>
      <c r="U156" s="353"/>
      <c r="V156" s="344"/>
      <c r="W156" s="344"/>
      <c r="X156" s="344"/>
      <c r="Y156" s="344"/>
      <c r="Z156" s="344"/>
      <c r="AA156" s="344"/>
      <c r="AB156" s="344"/>
      <c r="AC156" s="344"/>
      <c r="AD156" s="344"/>
      <c r="AE156" s="344"/>
      <c r="AF156" s="344"/>
      <c r="AG156" s="353"/>
      <c r="AH156" s="354"/>
      <c r="AI156" s="215"/>
      <c r="AJ156" s="202">
        <f t="shared" si="80"/>
        <v>0</v>
      </c>
      <c r="AK156" s="202"/>
      <c r="AM156" s="297"/>
    </row>
    <row r="157" spans="5:39" s="74" customFormat="1" hidden="1" x14ac:dyDescent="0.25">
      <c r="E157" s="70" t="s">
        <v>256</v>
      </c>
      <c r="F157" s="71"/>
      <c r="G157" s="71"/>
      <c r="H157" s="71"/>
      <c r="I157" s="72"/>
      <c r="J157" s="240" t="s">
        <v>310</v>
      </c>
      <c r="K157" s="238" t="s">
        <v>311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345"/>
      <c r="T157" s="345"/>
      <c r="U157" s="353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53"/>
      <c r="AH157" s="354"/>
      <c r="AI157" s="215"/>
      <c r="AJ157" s="202">
        <f t="shared" si="80"/>
        <v>0</v>
      </c>
      <c r="AK157" s="202"/>
      <c r="AM157" s="297"/>
    </row>
    <row r="158" spans="5:39" s="40" customFormat="1" hidden="1" x14ac:dyDescent="0.25">
      <c r="E158" s="62" t="s">
        <v>256</v>
      </c>
      <c r="F158" s="64"/>
      <c r="G158" s="64"/>
      <c r="H158" s="64"/>
      <c r="I158" s="65"/>
      <c r="J158" s="229" t="s">
        <v>312</v>
      </c>
      <c r="K158" s="230" t="s">
        <v>313</v>
      </c>
      <c r="L158" s="226">
        <f t="shared" ref="L158:Q158" si="83">SUM(L159+L163+L165)</f>
        <v>0</v>
      </c>
      <c r="M158" s="226">
        <f t="shared" si="83"/>
        <v>0</v>
      </c>
      <c r="N158" s="226">
        <f t="shared" si="83"/>
        <v>0</v>
      </c>
      <c r="O158" s="226">
        <f t="shared" si="83"/>
        <v>0</v>
      </c>
      <c r="P158" s="226">
        <f t="shared" si="83"/>
        <v>0</v>
      </c>
      <c r="Q158" s="226">
        <f t="shared" si="83"/>
        <v>0</v>
      </c>
      <c r="R158" s="226"/>
      <c r="S158" s="341"/>
      <c r="T158" s="341"/>
      <c r="U158" s="353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1"/>
      <c r="AF158" s="341"/>
      <c r="AG158" s="353"/>
      <c r="AH158" s="354"/>
      <c r="AI158" s="215"/>
      <c r="AJ158" s="202">
        <f t="shared" si="80"/>
        <v>0</v>
      </c>
      <c r="AK158" s="202"/>
      <c r="AM158" s="297"/>
    </row>
    <row r="159" spans="5:39" s="40" customFormat="1" hidden="1" x14ac:dyDescent="0.25">
      <c r="E159" s="62" t="s">
        <v>256</v>
      </c>
      <c r="F159" s="64"/>
      <c r="G159" s="64"/>
      <c r="H159" s="64"/>
      <c r="I159" s="65"/>
      <c r="J159" s="231" t="s">
        <v>314</v>
      </c>
      <c r="K159" s="232" t="s">
        <v>315</v>
      </c>
      <c r="L159" s="233">
        <f t="shared" ref="L159" si="84">SUM(L160:L162)</f>
        <v>0</v>
      </c>
      <c r="M159" s="233">
        <f t="shared" ref="M159:Q159" si="85">SUM(M160:M162)</f>
        <v>0</v>
      </c>
      <c r="N159" s="233">
        <f t="shared" si="85"/>
        <v>0</v>
      </c>
      <c r="O159" s="233">
        <f t="shared" si="85"/>
        <v>0</v>
      </c>
      <c r="P159" s="233">
        <f t="shared" si="85"/>
        <v>0</v>
      </c>
      <c r="Q159" s="233">
        <f t="shared" si="85"/>
        <v>0</v>
      </c>
      <c r="R159" s="233"/>
      <c r="S159" s="343"/>
      <c r="T159" s="343"/>
      <c r="U159" s="35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53"/>
      <c r="AH159" s="354"/>
      <c r="AI159" s="215"/>
      <c r="AJ159" s="202">
        <f t="shared" si="80"/>
        <v>0</v>
      </c>
      <c r="AK159" s="202"/>
      <c r="AM159" s="297"/>
    </row>
    <row r="160" spans="5:39" s="74" customFormat="1" hidden="1" x14ac:dyDescent="0.25">
      <c r="E160" s="70" t="s">
        <v>256</v>
      </c>
      <c r="F160" s="71"/>
      <c r="G160" s="71"/>
      <c r="H160" s="71"/>
      <c r="I160" s="72"/>
      <c r="J160" s="240" t="s">
        <v>316</v>
      </c>
      <c r="K160" s="238" t="s">
        <v>317</v>
      </c>
      <c r="L160" s="239"/>
      <c r="M160" s="239"/>
      <c r="N160" s="239"/>
      <c r="O160" s="239"/>
      <c r="P160" s="239">
        <f>Q160-O160</f>
        <v>0</v>
      </c>
      <c r="Q160" s="239"/>
      <c r="R160" s="239"/>
      <c r="S160" s="345"/>
      <c r="T160" s="345"/>
      <c r="U160" s="353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53"/>
      <c r="AH160" s="354"/>
      <c r="AI160" s="215"/>
      <c r="AJ160" s="202">
        <f t="shared" si="80"/>
        <v>0</v>
      </c>
      <c r="AK160" s="202"/>
      <c r="AM160" s="297"/>
    </row>
    <row r="161" spans="5:39" s="74" customFormat="1" hidden="1" x14ac:dyDescent="0.25">
      <c r="E161" s="70" t="s">
        <v>256</v>
      </c>
      <c r="F161" s="71"/>
      <c r="G161" s="71"/>
      <c r="H161" s="71"/>
      <c r="I161" s="72"/>
      <c r="J161" s="240" t="s">
        <v>318</v>
      </c>
      <c r="K161" s="238" t="s">
        <v>319</v>
      </c>
      <c r="L161" s="239"/>
      <c r="M161" s="239"/>
      <c r="N161" s="239"/>
      <c r="O161" s="239"/>
      <c r="P161" s="239">
        <f>Q161-O161</f>
        <v>0</v>
      </c>
      <c r="Q161" s="239"/>
      <c r="R161" s="239"/>
      <c r="S161" s="345"/>
      <c r="T161" s="345"/>
      <c r="U161" s="353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53"/>
      <c r="AH161" s="354"/>
      <c r="AI161" s="215"/>
      <c r="AJ161" s="202">
        <f t="shared" si="80"/>
        <v>0</v>
      </c>
      <c r="AK161" s="202"/>
      <c r="AM161" s="297"/>
    </row>
    <row r="162" spans="5:39" s="74" customFormat="1" hidden="1" x14ac:dyDescent="0.25">
      <c r="E162" s="70" t="s">
        <v>256</v>
      </c>
      <c r="F162" s="71"/>
      <c r="G162" s="71"/>
      <c r="H162" s="71"/>
      <c r="I162" s="72"/>
      <c r="J162" s="240" t="s">
        <v>320</v>
      </c>
      <c r="K162" s="238" t="s">
        <v>321</v>
      </c>
      <c r="L162" s="239"/>
      <c r="M162" s="239"/>
      <c r="N162" s="239"/>
      <c r="O162" s="239"/>
      <c r="P162" s="239">
        <f>Q162-O162</f>
        <v>0</v>
      </c>
      <c r="Q162" s="239"/>
      <c r="R162" s="239"/>
      <c r="S162" s="345"/>
      <c r="T162" s="345"/>
      <c r="U162" s="353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53"/>
      <c r="AH162" s="354"/>
      <c r="AI162" s="215"/>
      <c r="AJ162" s="202">
        <f t="shared" si="80"/>
        <v>0</v>
      </c>
      <c r="AK162" s="202"/>
      <c r="AM162" s="297"/>
    </row>
    <row r="163" spans="5:39" s="81" customFormat="1" ht="15.75" hidden="1" x14ac:dyDescent="0.25">
      <c r="E163" s="70" t="s">
        <v>256</v>
      </c>
      <c r="F163" s="64"/>
      <c r="G163" s="64"/>
      <c r="H163" s="64"/>
      <c r="I163" s="65"/>
      <c r="J163" s="231" t="s">
        <v>322</v>
      </c>
      <c r="K163" s="251" t="s">
        <v>323</v>
      </c>
      <c r="L163" s="233">
        <f t="shared" ref="L163:Q165" si="86">SUM(L164)</f>
        <v>0</v>
      </c>
      <c r="M163" s="233">
        <f t="shared" si="86"/>
        <v>0</v>
      </c>
      <c r="N163" s="233">
        <f t="shared" si="86"/>
        <v>0</v>
      </c>
      <c r="O163" s="233">
        <f t="shared" si="86"/>
        <v>0</v>
      </c>
      <c r="P163" s="233">
        <f t="shared" si="86"/>
        <v>0</v>
      </c>
      <c r="Q163" s="233">
        <f t="shared" si="86"/>
        <v>0</v>
      </c>
      <c r="R163" s="233"/>
      <c r="S163" s="343"/>
      <c r="T163" s="343"/>
      <c r="U163" s="35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53"/>
      <c r="AH163" s="354"/>
      <c r="AI163" s="215"/>
      <c r="AJ163" s="202">
        <f t="shared" si="80"/>
        <v>0</v>
      </c>
      <c r="AK163" s="202"/>
      <c r="AM163" s="297"/>
    </row>
    <row r="164" spans="5:39" s="82" customFormat="1" ht="15.75" hidden="1" x14ac:dyDescent="0.25">
      <c r="E164" s="70" t="s">
        <v>256</v>
      </c>
      <c r="F164" s="64"/>
      <c r="G164" s="64"/>
      <c r="H164" s="64"/>
      <c r="I164" s="65"/>
      <c r="J164" s="240" t="s">
        <v>324</v>
      </c>
      <c r="K164" s="252" t="s">
        <v>83</v>
      </c>
      <c r="L164" s="239"/>
      <c r="M164" s="239"/>
      <c r="N164" s="239"/>
      <c r="O164" s="239"/>
      <c r="P164" s="239">
        <v>0</v>
      </c>
      <c r="Q164" s="239"/>
      <c r="R164" s="239"/>
      <c r="S164" s="345"/>
      <c r="T164" s="345"/>
      <c r="U164" s="353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53"/>
      <c r="AH164" s="354"/>
      <c r="AI164" s="215"/>
      <c r="AJ164" s="202">
        <f t="shared" si="80"/>
        <v>0</v>
      </c>
      <c r="AK164" s="202"/>
      <c r="AM164" s="297"/>
    </row>
    <row r="165" spans="5:39" s="81" customFormat="1" ht="15.75" hidden="1" x14ac:dyDescent="0.25">
      <c r="E165" s="70" t="s">
        <v>256</v>
      </c>
      <c r="F165" s="64"/>
      <c r="G165" s="64"/>
      <c r="H165" s="64"/>
      <c r="I165" s="65"/>
      <c r="J165" s="231" t="s">
        <v>325</v>
      </c>
      <c r="K165" s="251" t="s">
        <v>326</v>
      </c>
      <c r="L165" s="233">
        <f t="shared" si="86"/>
        <v>0</v>
      </c>
      <c r="M165" s="233">
        <f t="shared" si="86"/>
        <v>0</v>
      </c>
      <c r="N165" s="233">
        <f t="shared" si="86"/>
        <v>0</v>
      </c>
      <c r="O165" s="233">
        <f t="shared" si="86"/>
        <v>0</v>
      </c>
      <c r="P165" s="233">
        <f t="shared" si="86"/>
        <v>0</v>
      </c>
      <c r="Q165" s="233">
        <f t="shared" si="86"/>
        <v>0</v>
      </c>
      <c r="R165" s="233"/>
      <c r="S165" s="343"/>
      <c r="T165" s="343"/>
      <c r="U165" s="353"/>
      <c r="V165" s="343"/>
      <c r="W165" s="343"/>
      <c r="X165" s="343"/>
      <c r="Y165" s="343"/>
      <c r="Z165" s="343"/>
      <c r="AA165" s="343"/>
      <c r="AB165" s="343"/>
      <c r="AC165" s="343"/>
      <c r="AD165" s="343"/>
      <c r="AE165" s="343"/>
      <c r="AF165" s="343"/>
      <c r="AG165" s="353"/>
      <c r="AH165" s="354"/>
      <c r="AI165" s="215"/>
      <c r="AJ165" s="202">
        <f t="shared" si="80"/>
        <v>0</v>
      </c>
      <c r="AK165" s="202"/>
      <c r="AM165" s="297"/>
    </row>
    <row r="166" spans="5:39" s="82" customFormat="1" ht="15.75" hidden="1" x14ac:dyDescent="0.25">
      <c r="E166" s="70" t="s">
        <v>256</v>
      </c>
      <c r="F166" s="64"/>
      <c r="G166" s="64"/>
      <c r="H166" s="64"/>
      <c r="I166" s="65"/>
      <c r="J166" s="240" t="s">
        <v>327</v>
      </c>
      <c r="K166" s="252" t="s">
        <v>328</v>
      </c>
      <c r="L166" s="239"/>
      <c r="M166" s="239"/>
      <c r="N166" s="239"/>
      <c r="O166" s="239"/>
      <c r="P166" s="239">
        <v>0</v>
      </c>
      <c r="Q166" s="239"/>
      <c r="R166" s="239"/>
      <c r="S166" s="345"/>
      <c r="T166" s="345"/>
      <c r="U166" s="353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53"/>
      <c r="AH166" s="354"/>
      <c r="AI166" s="215"/>
      <c r="AJ166" s="202">
        <f t="shared" si="80"/>
        <v>0</v>
      </c>
      <c r="AK166" s="202"/>
      <c r="AM166" s="297"/>
    </row>
    <row r="167" spans="5:39" s="83" customFormat="1" ht="15.75" x14ac:dyDescent="0.25">
      <c r="E167" s="47"/>
      <c r="F167" s="47"/>
      <c r="G167" s="47"/>
      <c r="H167" s="47"/>
      <c r="I167" s="47"/>
      <c r="J167" s="253" t="s">
        <v>329</v>
      </c>
      <c r="K167" s="254"/>
      <c r="L167" s="255"/>
      <c r="M167" s="256"/>
      <c r="N167" s="256"/>
      <c r="O167" s="256"/>
      <c r="P167" s="256"/>
      <c r="Q167" s="256"/>
      <c r="R167" s="257"/>
      <c r="S167" s="348"/>
      <c r="T167" s="348"/>
      <c r="U167" s="353"/>
      <c r="V167" s="348"/>
      <c r="W167" s="348"/>
      <c r="X167" s="348"/>
      <c r="Y167" s="348"/>
      <c r="Z167" s="348"/>
      <c r="AA167" s="348"/>
      <c r="AB167" s="348"/>
      <c r="AC167" s="348"/>
      <c r="AD167" s="348"/>
      <c r="AE167" s="348"/>
      <c r="AF167" s="348"/>
      <c r="AG167" s="353"/>
      <c r="AH167" s="354"/>
      <c r="AI167" s="215"/>
      <c r="AJ167" s="202"/>
      <c r="AK167" s="202"/>
      <c r="AL167" s="284"/>
      <c r="AM167" s="297"/>
    </row>
    <row r="168" spans="5:39" x14ac:dyDescent="0.25">
      <c r="E168" s="62"/>
      <c r="F168" s="64"/>
      <c r="G168" s="64"/>
      <c r="H168" s="64"/>
      <c r="I168" s="65"/>
      <c r="J168" s="258" t="s">
        <v>112</v>
      </c>
      <c r="K168" s="259" t="s">
        <v>330</v>
      </c>
      <c r="L168" s="260">
        <f>L17</f>
        <v>0</v>
      </c>
      <c r="M168" s="260">
        <f>M17</f>
        <v>0</v>
      </c>
      <c r="N168" s="260">
        <f>N17</f>
        <v>0</v>
      </c>
      <c r="O168" s="260">
        <f>O17</f>
        <v>0</v>
      </c>
      <c r="P168" s="260">
        <f>Q168-O168</f>
        <v>0</v>
      </c>
      <c r="Q168" s="260">
        <f>Q17</f>
        <v>0</v>
      </c>
      <c r="R168" s="260"/>
      <c r="S168" s="352">
        <v>2054607</v>
      </c>
      <c r="T168" s="352">
        <v>35000</v>
      </c>
      <c r="U168" s="352">
        <v>2089607</v>
      </c>
      <c r="V168" s="341">
        <v>583500.06000000006</v>
      </c>
      <c r="W168" s="349"/>
      <c r="X168" s="349"/>
      <c r="Y168" s="352">
        <v>388183</v>
      </c>
      <c r="Z168" s="349"/>
      <c r="AA168" s="349"/>
      <c r="AB168" s="349"/>
      <c r="AC168" s="349"/>
      <c r="AD168" s="349"/>
      <c r="AE168" s="345">
        <v>94564</v>
      </c>
      <c r="AF168" s="349"/>
      <c r="AG168" s="352">
        <v>1066247</v>
      </c>
      <c r="AH168" s="355">
        <v>3155854.06</v>
      </c>
      <c r="AI168" s="215"/>
      <c r="AJ168" s="202">
        <f t="shared" si="80"/>
        <v>3155854.06</v>
      </c>
      <c r="AK168" s="4"/>
      <c r="AL168" s="4"/>
      <c r="AM168" s="297"/>
    </row>
    <row r="169" spans="5:39" x14ac:dyDescent="0.25">
      <c r="E169" s="62"/>
      <c r="F169" s="64"/>
      <c r="G169" s="64"/>
      <c r="H169" s="64"/>
      <c r="I169" s="65"/>
      <c r="J169" s="258" t="s">
        <v>113</v>
      </c>
      <c r="K169" s="259" t="s">
        <v>299</v>
      </c>
      <c r="L169" s="260">
        <f t="shared" ref="L169" si="87">L149</f>
        <v>0</v>
      </c>
      <c r="M169" s="260">
        <f>M149</f>
        <v>0</v>
      </c>
      <c r="N169" s="260">
        <f>N149</f>
        <v>0</v>
      </c>
      <c r="O169" s="260">
        <f>O149</f>
        <v>0</v>
      </c>
      <c r="P169" s="260">
        <f>Q169-O169</f>
        <v>0</v>
      </c>
      <c r="Q169" s="260">
        <f>Q149</f>
        <v>0</v>
      </c>
      <c r="R169" s="260"/>
      <c r="S169" s="352"/>
      <c r="T169" s="349"/>
      <c r="U169" s="353"/>
      <c r="V169" s="341"/>
      <c r="W169" s="349"/>
      <c r="X169" s="349"/>
      <c r="Y169" s="352"/>
      <c r="Z169" s="349"/>
      <c r="AA169" s="349"/>
      <c r="AB169" s="349"/>
      <c r="AC169" s="349"/>
      <c r="AD169" s="349"/>
      <c r="AE169" s="349"/>
      <c r="AF169" s="349"/>
      <c r="AG169" s="353"/>
      <c r="AH169" s="354"/>
      <c r="AI169" s="215"/>
      <c r="AJ169" s="202">
        <f t="shared" si="80"/>
        <v>0</v>
      </c>
      <c r="AK169" s="202"/>
      <c r="AM169" s="297"/>
    </row>
    <row r="170" spans="5:39" x14ac:dyDescent="0.25">
      <c r="E170" s="62"/>
      <c r="F170" s="64"/>
      <c r="G170" s="64"/>
      <c r="H170" s="64"/>
      <c r="I170" s="65"/>
      <c r="J170" s="261"/>
      <c r="K170" s="262" t="s">
        <v>331</v>
      </c>
      <c r="L170" s="263">
        <f t="shared" ref="L170:Q170" si="88">L168+L169</f>
        <v>0</v>
      </c>
      <c r="M170" s="263">
        <f t="shared" si="88"/>
        <v>0</v>
      </c>
      <c r="N170" s="263">
        <f t="shared" si="88"/>
        <v>0</v>
      </c>
      <c r="O170" s="263">
        <f t="shared" si="88"/>
        <v>0</v>
      </c>
      <c r="P170" s="263">
        <f t="shared" si="88"/>
        <v>0</v>
      </c>
      <c r="Q170" s="263">
        <f t="shared" si="88"/>
        <v>0</v>
      </c>
      <c r="R170" s="263"/>
      <c r="S170" s="352">
        <v>2054607</v>
      </c>
      <c r="T170" s="352">
        <v>35000</v>
      </c>
      <c r="U170" s="352">
        <v>2089607</v>
      </c>
      <c r="V170" s="341">
        <v>583500.06000000006</v>
      </c>
      <c r="W170" s="350"/>
      <c r="X170" s="350"/>
      <c r="Y170" s="352">
        <v>388183</v>
      </c>
      <c r="Z170" s="350"/>
      <c r="AA170" s="350"/>
      <c r="AB170" s="350"/>
      <c r="AC170" s="350"/>
      <c r="AD170" s="350"/>
      <c r="AE170" s="345">
        <v>94564</v>
      </c>
      <c r="AF170" s="350"/>
      <c r="AG170" s="352">
        <v>1066247</v>
      </c>
      <c r="AH170" s="355">
        <v>3155854.06</v>
      </c>
      <c r="AI170" s="215"/>
      <c r="AJ170" s="202">
        <f t="shared" si="80"/>
        <v>3155854.06</v>
      </c>
      <c r="AK170" s="4"/>
      <c r="AL170" s="4"/>
      <c r="AM170" s="297"/>
    </row>
    <row r="171" spans="5:39" x14ac:dyDescent="0.25">
      <c r="E171" s="62"/>
      <c r="F171" s="64"/>
      <c r="G171" s="64"/>
      <c r="H171" s="64"/>
      <c r="I171" s="65"/>
      <c r="J171" s="264" t="s">
        <v>332</v>
      </c>
      <c r="K171" s="265" t="s">
        <v>333</v>
      </c>
      <c r="L171" s="260"/>
      <c r="M171" s="260">
        <v>0</v>
      </c>
      <c r="N171" s="260">
        <v>0</v>
      </c>
      <c r="O171" s="260">
        <v>0</v>
      </c>
      <c r="P171" s="260">
        <f>Q171-O171</f>
        <v>0</v>
      </c>
      <c r="Q171" s="260">
        <v>0</v>
      </c>
      <c r="R171" s="260"/>
      <c r="S171" s="349"/>
      <c r="T171" s="349"/>
      <c r="U171" s="353"/>
      <c r="V171" s="349"/>
      <c r="W171" s="349"/>
      <c r="X171" s="349"/>
      <c r="Y171" s="349"/>
      <c r="Z171" s="349"/>
      <c r="AA171" s="349"/>
      <c r="AB171" s="349"/>
      <c r="AC171" s="349"/>
      <c r="AD171" s="349"/>
      <c r="AE171" s="349"/>
      <c r="AF171" s="349"/>
      <c r="AG171" s="353">
        <f t="shared" ref="AG171" si="89">SUM(V171:AF171)</f>
        <v>0</v>
      </c>
      <c r="AH171" s="354"/>
      <c r="AI171" s="215"/>
      <c r="AJ171" s="202">
        <f t="shared" si="80"/>
        <v>0</v>
      </c>
      <c r="AK171" s="202"/>
      <c r="AM171" s="297"/>
    </row>
    <row r="172" spans="5:39" s="40" customFormat="1" x14ac:dyDescent="0.25">
      <c r="E172" s="62"/>
      <c r="F172" s="64"/>
      <c r="G172" s="64"/>
      <c r="H172" s="64"/>
      <c r="I172" s="65"/>
      <c r="J172" s="266"/>
      <c r="K172" s="267" t="s">
        <v>334</v>
      </c>
      <c r="L172" s="226">
        <f t="shared" ref="L172:Q172" si="90">SUM(L170:L171)</f>
        <v>0</v>
      </c>
      <c r="M172" s="226">
        <f t="shared" si="90"/>
        <v>0</v>
      </c>
      <c r="N172" s="226">
        <f t="shared" si="90"/>
        <v>0</v>
      </c>
      <c r="O172" s="226">
        <f t="shared" si="90"/>
        <v>0</v>
      </c>
      <c r="P172" s="226">
        <f t="shared" si="90"/>
        <v>0</v>
      </c>
      <c r="Q172" s="226">
        <f t="shared" si="90"/>
        <v>0</v>
      </c>
      <c r="R172" s="226"/>
      <c r="S172" s="341"/>
      <c r="T172" s="341"/>
      <c r="U172" s="353"/>
      <c r="V172" s="341"/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1"/>
      <c r="AG172" s="353"/>
      <c r="AH172" s="354"/>
      <c r="AI172" s="215"/>
      <c r="AJ172" s="202"/>
      <c r="AK172" s="202"/>
      <c r="AM172" s="297"/>
    </row>
    <row r="173" spans="5:39" x14ac:dyDescent="0.25">
      <c r="E173" s="62"/>
      <c r="F173" s="64"/>
      <c r="G173" s="64"/>
      <c r="H173" s="64"/>
      <c r="I173" s="65"/>
      <c r="J173" s="264">
        <v>84452</v>
      </c>
      <c r="K173" s="265" t="s">
        <v>335</v>
      </c>
      <c r="L173" s="260"/>
      <c r="M173" s="260">
        <v>0</v>
      </c>
      <c r="N173" s="260">
        <v>0</v>
      </c>
      <c r="O173" s="260">
        <v>0</v>
      </c>
      <c r="P173" s="260">
        <f>Q173-O173</f>
        <v>0</v>
      </c>
      <c r="Q173" s="260">
        <v>0</v>
      </c>
      <c r="R173" s="260"/>
      <c r="S173" s="349"/>
      <c r="T173" s="349"/>
      <c r="U173" s="353"/>
      <c r="V173" s="349"/>
      <c r="W173" s="349"/>
      <c r="X173" s="349"/>
      <c r="Y173" s="349"/>
      <c r="Z173" s="349"/>
      <c r="AA173" s="349"/>
      <c r="AB173" s="349"/>
      <c r="AC173" s="349"/>
      <c r="AD173" s="349"/>
      <c r="AE173" s="349"/>
      <c r="AF173" s="349"/>
      <c r="AG173" s="353"/>
      <c r="AH173" s="354"/>
      <c r="AI173" s="215"/>
      <c r="AJ173" s="202"/>
      <c r="AK173" s="202"/>
      <c r="AM173" s="297"/>
    </row>
    <row r="174" spans="5:39" s="40" customFormat="1" x14ac:dyDescent="0.25">
      <c r="E174" s="62"/>
      <c r="F174" s="64"/>
      <c r="G174" s="64"/>
      <c r="H174" s="64"/>
      <c r="I174" s="65"/>
      <c r="J174" s="268" t="s">
        <v>336</v>
      </c>
      <c r="K174" s="269" t="s">
        <v>337</v>
      </c>
      <c r="L174" s="226">
        <f t="shared" ref="L174:Q174" si="91">SUM(L171+L173)</f>
        <v>0</v>
      </c>
      <c r="M174" s="226">
        <f t="shared" si="91"/>
        <v>0</v>
      </c>
      <c r="N174" s="226">
        <f t="shared" si="91"/>
        <v>0</v>
      </c>
      <c r="O174" s="226">
        <f t="shared" si="91"/>
        <v>0</v>
      </c>
      <c r="P174" s="226">
        <f t="shared" si="91"/>
        <v>0</v>
      </c>
      <c r="Q174" s="226">
        <f t="shared" si="91"/>
        <v>0</v>
      </c>
      <c r="R174" s="226"/>
      <c r="S174" s="341"/>
      <c r="T174" s="341"/>
      <c r="U174" s="353"/>
      <c r="V174" s="341"/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1"/>
      <c r="AG174" s="353"/>
      <c r="AH174" s="354"/>
      <c r="AI174" s="215"/>
      <c r="AJ174" s="202"/>
      <c r="AK174" s="202"/>
      <c r="AM174" s="297"/>
    </row>
    <row r="175" spans="5:39" x14ac:dyDescent="0.25">
      <c r="E175" s="62"/>
      <c r="F175" s="64"/>
      <c r="G175" s="64"/>
      <c r="H175" s="64"/>
      <c r="I175" s="65"/>
      <c r="J175" s="266"/>
      <c r="K175" s="262" t="s">
        <v>338</v>
      </c>
      <c r="L175" s="263">
        <f t="shared" ref="L175:Q175" si="92">SUM(L170+L174)</f>
        <v>0</v>
      </c>
      <c r="M175" s="263">
        <f t="shared" si="92"/>
        <v>0</v>
      </c>
      <c r="N175" s="263">
        <f t="shared" si="92"/>
        <v>0</v>
      </c>
      <c r="O175" s="263">
        <f t="shared" si="92"/>
        <v>0</v>
      </c>
      <c r="P175" s="263">
        <f t="shared" si="92"/>
        <v>0</v>
      </c>
      <c r="Q175" s="263">
        <f t="shared" si="92"/>
        <v>0</v>
      </c>
      <c r="R175" s="263"/>
      <c r="S175" s="350"/>
      <c r="T175" s="350"/>
      <c r="U175" s="353"/>
      <c r="V175" s="350"/>
      <c r="W175" s="350"/>
      <c r="X175" s="350"/>
      <c r="Y175" s="350"/>
      <c r="Z175" s="350"/>
      <c r="AA175" s="350"/>
      <c r="AB175" s="350"/>
      <c r="AC175" s="350"/>
      <c r="AD175" s="350"/>
      <c r="AE175" s="350"/>
      <c r="AF175" s="350"/>
      <c r="AG175" s="353"/>
      <c r="AH175" s="354"/>
      <c r="AI175" s="215"/>
      <c r="AJ175" s="202"/>
      <c r="AK175" s="202"/>
      <c r="AM175" s="297"/>
    </row>
    <row r="176" spans="5:39" x14ac:dyDescent="0.25">
      <c r="E176" s="71" t="s">
        <v>339</v>
      </c>
      <c r="F176" s="71"/>
      <c r="G176" s="64"/>
      <c r="H176" s="64"/>
      <c r="I176" s="71" t="s">
        <v>340</v>
      </c>
      <c r="J176" s="270"/>
      <c r="K176" s="259" t="s">
        <v>341</v>
      </c>
      <c r="L176" s="260"/>
      <c r="M176" s="260"/>
      <c r="N176" s="260"/>
      <c r="O176" s="260"/>
      <c r="P176" s="260">
        <f t="shared" ref="P176" si="93">Q176-O176</f>
        <v>0</v>
      </c>
      <c r="Q176" s="260"/>
      <c r="R176" s="260"/>
      <c r="S176" s="352"/>
      <c r="T176" s="349"/>
      <c r="U176" s="352"/>
      <c r="V176" s="349"/>
      <c r="W176" s="349"/>
      <c r="X176" s="349"/>
      <c r="Y176" s="349"/>
      <c r="Z176" s="349"/>
      <c r="AA176" s="349"/>
      <c r="AB176" s="349"/>
      <c r="AC176" s="349"/>
      <c r="AD176" s="349"/>
      <c r="AE176" s="349"/>
      <c r="AF176" s="349"/>
      <c r="AG176" s="353"/>
      <c r="AH176" s="356"/>
      <c r="AI176" s="215"/>
      <c r="AJ176" s="202"/>
      <c r="AK176" s="202"/>
      <c r="AM176" s="297"/>
    </row>
    <row r="177" spans="5:39" s="40" customFormat="1" x14ac:dyDescent="0.25">
      <c r="E177" s="62"/>
      <c r="F177" s="64"/>
      <c r="G177" s="64"/>
      <c r="H177" s="64"/>
      <c r="I177" s="64"/>
      <c r="J177" s="271" t="s">
        <v>342</v>
      </c>
      <c r="K177" s="272"/>
      <c r="L177" s="226">
        <f t="shared" ref="L177:AD177" si="94">L175+L176</f>
        <v>0</v>
      </c>
      <c r="M177" s="226">
        <f t="shared" si="94"/>
        <v>0</v>
      </c>
      <c r="N177" s="226">
        <f t="shared" si="94"/>
        <v>0</v>
      </c>
      <c r="O177" s="226">
        <f t="shared" si="94"/>
        <v>0</v>
      </c>
      <c r="P177" s="226">
        <f t="shared" si="94"/>
        <v>0</v>
      </c>
      <c r="Q177" s="226">
        <f t="shared" si="94"/>
        <v>0</v>
      </c>
      <c r="R177" s="226"/>
      <c r="S177" s="352">
        <v>2054607</v>
      </c>
      <c r="T177" s="352">
        <v>35000</v>
      </c>
      <c r="U177" s="352">
        <v>2089607</v>
      </c>
      <c r="V177" s="341">
        <v>583500.06000000006</v>
      </c>
      <c r="W177" s="341">
        <f t="shared" si="94"/>
        <v>0</v>
      </c>
      <c r="X177" s="341"/>
      <c r="Y177" s="352">
        <v>388183</v>
      </c>
      <c r="Z177" s="341">
        <f t="shared" si="94"/>
        <v>0</v>
      </c>
      <c r="AA177" s="341">
        <f t="shared" si="94"/>
        <v>0</v>
      </c>
      <c r="AB177" s="341">
        <f t="shared" si="94"/>
        <v>0</v>
      </c>
      <c r="AC177" s="341">
        <f t="shared" si="94"/>
        <v>0</v>
      </c>
      <c r="AD177" s="341">
        <f t="shared" si="94"/>
        <v>0</v>
      </c>
      <c r="AE177" s="345">
        <v>94564</v>
      </c>
      <c r="AF177" s="341"/>
      <c r="AG177" s="353">
        <v>959347</v>
      </c>
      <c r="AH177" s="355">
        <v>3155854.06</v>
      </c>
      <c r="AI177" s="215"/>
      <c r="AJ177" s="202"/>
      <c r="AK177" s="4"/>
      <c r="AL177" s="4"/>
      <c r="AM177" s="297"/>
    </row>
    <row r="178" spans="5:39" s="85" customFormat="1" ht="13.5" x14ac:dyDescent="0.25">
      <c r="E178" s="84"/>
      <c r="F178" s="84"/>
      <c r="G178" s="84"/>
      <c r="H178" s="84"/>
      <c r="I178" s="84"/>
      <c r="J178" s="273"/>
      <c r="K178" s="274"/>
      <c r="L178" s="275"/>
      <c r="M178" s="275"/>
      <c r="N178" s="275"/>
      <c r="O178" s="275"/>
      <c r="P178" s="275"/>
      <c r="Q178" s="275"/>
      <c r="R178" s="275"/>
      <c r="S178" s="352"/>
      <c r="T178" s="352"/>
      <c r="U178" s="353"/>
      <c r="V178" s="351"/>
      <c r="W178" s="351"/>
      <c r="X178" s="351"/>
      <c r="Y178" s="351"/>
      <c r="Z178" s="351"/>
      <c r="AA178" s="351"/>
      <c r="AB178" s="351"/>
      <c r="AC178" s="351"/>
      <c r="AD178" s="351"/>
      <c r="AE178" s="351"/>
      <c r="AF178" s="351"/>
      <c r="AG178" s="353"/>
      <c r="AH178" s="354"/>
      <c r="AI178" s="215"/>
      <c r="AJ178" s="202"/>
      <c r="AK178" s="4"/>
      <c r="AL178" s="4"/>
      <c r="AM178" s="297"/>
    </row>
    <row r="179" spans="5:39" s="86" customFormat="1" ht="18" x14ac:dyDescent="0.25">
      <c r="E179" s="47"/>
      <c r="F179" s="47"/>
      <c r="G179" s="47"/>
      <c r="H179" s="47"/>
      <c r="I179" s="47"/>
      <c r="J179" s="253" t="s">
        <v>343</v>
      </c>
      <c r="K179" s="276"/>
      <c r="L179" s="275"/>
      <c r="M179" s="277"/>
      <c r="N179" s="277"/>
      <c r="O179" s="277"/>
      <c r="P179" s="277"/>
      <c r="Q179" s="277"/>
      <c r="R179" s="275"/>
      <c r="S179" s="352"/>
      <c r="T179" s="352"/>
      <c r="U179" s="353"/>
      <c r="V179" s="341"/>
      <c r="W179" s="351"/>
      <c r="X179" s="351"/>
      <c r="Y179" s="351"/>
      <c r="Z179" s="351"/>
      <c r="AA179" s="351"/>
      <c r="AB179" s="351"/>
      <c r="AC179" s="351"/>
      <c r="AD179" s="351"/>
      <c r="AE179" s="351"/>
      <c r="AF179" s="351"/>
      <c r="AG179" s="353"/>
      <c r="AH179" s="354"/>
      <c r="AI179" s="215"/>
      <c r="AJ179" s="202"/>
      <c r="AK179" s="4"/>
      <c r="AL179" s="4"/>
      <c r="AM179" s="297"/>
    </row>
    <row r="180" spans="5:39" x14ac:dyDescent="0.25">
      <c r="E180" s="62"/>
      <c r="F180" s="64"/>
      <c r="G180" s="64"/>
      <c r="H180" s="64"/>
      <c r="I180" s="65"/>
      <c r="J180" s="278"/>
      <c r="K180" s="259" t="s">
        <v>344</v>
      </c>
      <c r="L180" s="260">
        <f t="shared" ref="L180" si="95">L170</f>
        <v>0</v>
      </c>
      <c r="M180" s="260">
        <f>M170</f>
        <v>0</v>
      </c>
      <c r="N180" s="260">
        <f>N170</f>
        <v>0</v>
      </c>
      <c r="O180" s="260">
        <f>O170</f>
        <v>0</v>
      </c>
      <c r="P180" s="260">
        <f>Q180-O180</f>
        <v>0</v>
      </c>
      <c r="Q180" s="260">
        <f>Q170</f>
        <v>0</v>
      </c>
      <c r="R180" s="260"/>
      <c r="S180" s="352">
        <v>2054607</v>
      </c>
      <c r="T180" s="352">
        <v>35000</v>
      </c>
      <c r="U180" s="352">
        <v>2089607</v>
      </c>
      <c r="V180" s="341">
        <v>583500.06000000006</v>
      </c>
      <c r="W180" s="349"/>
      <c r="X180" s="349"/>
      <c r="Y180" s="352">
        <v>388183</v>
      </c>
      <c r="Z180" s="349"/>
      <c r="AA180" s="349"/>
      <c r="AB180" s="349"/>
      <c r="AC180" s="349"/>
      <c r="AD180" s="349"/>
      <c r="AE180" s="345">
        <v>94564</v>
      </c>
      <c r="AF180" s="343"/>
      <c r="AG180" s="353">
        <v>959347</v>
      </c>
      <c r="AH180" s="355">
        <v>3155854.06</v>
      </c>
      <c r="AI180" s="215"/>
      <c r="AJ180" s="202">
        <f t="shared" si="80"/>
        <v>3155854.06</v>
      </c>
      <c r="AK180" s="4"/>
      <c r="AL180" s="4"/>
      <c r="AM180" s="297"/>
    </row>
    <row r="181" spans="5:39" x14ac:dyDescent="0.25">
      <c r="E181" s="62"/>
      <c r="F181" s="64"/>
      <c r="G181" s="64"/>
      <c r="H181" s="64"/>
      <c r="I181" s="65"/>
      <c r="J181" s="278"/>
      <c r="K181" s="259" t="s">
        <v>345</v>
      </c>
      <c r="L181" s="260"/>
      <c r="M181" s="260"/>
      <c r="N181" s="260"/>
      <c r="O181" s="260"/>
      <c r="P181" s="260">
        <f>Q181-O181</f>
        <v>0</v>
      </c>
      <c r="Q181" s="260"/>
      <c r="R181" s="260"/>
      <c r="S181" s="352">
        <v>2054607</v>
      </c>
      <c r="T181" s="352">
        <v>35000</v>
      </c>
      <c r="U181" s="352">
        <v>2089607</v>
      </c>
      <c r="V181" s="341">
        <v>557731</v>
      </c>
      <c r="W181" s="349"/>
      <c r="X181" s="349"/>
      <c r="Y181" s="352">
        <v>388183</v>
      </c>
      <c r="Z181" s="349"/>
      <c r="AA181" s="349"/>
      <c r="AB181" s="349"/>
      <c r="AC181" s="349"/>
      <c r="AD181" s="349"/>
      <c r="AE181" s="345">
        <v>94564</v>
      </c>
      <c r="AF181" s="349"/>
      <c r="AG181" s="353">
        <v>959347</v>
      </c>
      <c r="AH181" s="356">
        <v>3130085</v>
      </c>
      <c r="AI181" s="215"/>
      <c r="AJ181" s="202">
        <f t="shared" si="80"/>
        <v>3130085</v>
      </c>
      <c r="AK181" s="4"/>
      <c r="AL181" s="4"/>
      <c r="AM181" s="297"/>
    </row>
    <row r="182" spans="5:39" s="40" customFormat="1" x14ac:dyDescent="0.25">
      <c r="E182" s="62"/>
      <c r="F182" s="64"/>
      <c r="G182" s="64"/>
      <c r="H182" s="64"/>
      <c r="I182" s="65"/>
      <c r="J182" s="278"/>
      <c r="K182" s="279" t="s">
        <v>346</v>
      </c>
      <c r="L182" s="233">
        <f t="shared" ref="L182" si="96">L180-L181</f>
        <v>0</v>
      </c>
      <c r="M182" s="233">
        <f>M180-M181</f>
        <v>0</v>
      </c>
      <c r="N182" s="233">
        <f>N180-N181</f>
        <v>0</v>
      </c>
      <c r="O182" s="233">
        <f>O180-O181</f>
        <v>0</v>
      </c>
      <c r="P182" s="233">
        <f t="shared" ref="P182" si="97">P180-P181</f>
        <v>0</v>
      </c>
      <c r="Q182" s="233">
        <f>Q180-Q181</f>
        <v>0</v>
      </c>
      <c r="R182" s="233"/>
      <c r="S182" s="343"/>
      <c r="T182" s="343"/>
      <c r="U182" s="353"/>
      <c r="V182" s="341">
        <v>25769.06</v>
      </c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57">
        <v>25769.06</v>
      </c>
      <c r="AI182" s="215"/>
      <c r="AJ182" s="202">
        <f t="shared" si="80"/>
        <v>25769.06</v>
      </c>
      <c r="AK182" s="202"/>
      <c r="AM182" s="297"/>
    </row>
    <row r="183" spans="5:39" ht="27" x14ac:dyDescent="0.25">
      <c r="E183" s="62"/>
      <c r="F183" s="64"/>
      <c r="G183" s="64"/>
      <c r="H183" s="64"/>
      <c r="I183" s="65"/>
      <c r="J183" s="280"/>
      <c r="K183" s="259" t="s">
        <v>347</v>
      </c>
      <c r="L183" s="260">
        <f t="shared" ref="L183:Q183" si="98">SUM(L174+L176)</f>
        <v>0</v>
      </c>
      <c r="M183" s="260">
        <f t="shared" si="98"/>
        <v>0</v>
      </c>
      <c r="N183" s="260">
        <f t="shared" si="98"/>
        <v>0</v>
      </c>
      <c r="O183" s="260">
        <f t="shared" si="98"/>
        <v>0</v>
      </c>
      <c r="P183" s="260">
        <f t="shared" si="98"/>
        <v>0</v>
      </c>
      <c r="Q183" s="260">
        <f t="shared" si="98"/>
        <v>0</v>
      </c>
      <c r="R183" s="260"/>
      <c r="S183" s="349"/>
      <c r="T183" s="349"/>
      <c r="U183" s="353"/>
      <c r="V183" s="341">
        <v>-25769.06</v>
      </c>
      <c r="W183" s="349"/>
      <c r="X183" s="349"/>
      <c r="Y183" s="349"/>
      <c r="Z183" s="349"/>
      <c r="AA183" s="349"/>
      <c r="AB183" s="349"/>
      <c r="AC183" s="349"/>
      <c r="AD183" s="349"/>
      <c r="AE183" s="349"/>
      <c r="AF183" s="349"/>
      <c r="AG183" s="349"/>
      <c r="AH183" s="358">
        <v>-25769.06</v>
      </c>
      <c r="AI183" s="215"/>
      <c r="AJ183" s="202">
        <f t="shared" si="80"/>
        <v>-25769.06</v>
      </c>
      <c r="AK183" s="202"/>
      <c r="AM183" s="297"/>
    </row>
    <row r="184" spans="5:39" x14ac:dyDescent="0.25">
      <c r="E184" s="62"/>
      <c r="F184" s="64"/>
      <c r="G184" s="64"/>
      <c r="H184" s="64"/>
      <c r="I184" s="65"/>
      <c r="J184" s="278"/>
      <c r="K184" s="279" t="s">
        <v>348</v>
      </c>
      <c r="L184" s="233">
        <f t="shared" ref="L184" si="99">L182+L183</f>
        <v>0</v>
      </c>
      <c r="M184" s="233">
        <f>M182+M183</f>
        <v>0</v>
      </c>
      <c r="N184" s="233">
        <f>N182+N183</f>
        <v>0</v>
      </c>
      <c r="O184" s="233">
        <f>O182+O183</f>
        <v>0</v>
      </c>
      <c r="P184" s="233">
        <f t="shared" ref="P184" si="100">P182+P183</f>
        <v>0</v>
      </c>
      <c r="Q184" s="233">
        <f>Q182+Q183</f>
        <v>0</v>
      </c>
      <c r="R184" s="233"/>
      <c r="S184" s="352"/>
      <c r="T184" s="352"/>
      <c r="U184" s="352"/>
      <c r="V184" s="341">
        <v>0</v>
      </c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53"/>
      <c r="AH184" s="354">
        <v>0</v>
      </c>
      <c r="AI184" s="215"/>
      <c r="AJ184" s="202">
        <f t="shared" si="80"/>
        <v>0</v>
      </c>
      <c r="AK184" s="202"/>
      <c r="AM184" s="297"/>
    </row>
    <row r="186" spans="5:39" x14ac:dyDescent="0.25">
      <c r="K186" s="306"/>
    </row>
    <row r="187" spans="5:39" x14ac:dyDescent="0.25">
      <c r="K187" s="17"/>
    </row>
  </sheetData>
  <printOptions horizontalCentered="1"/>
  <pageMargins left="0.25" right="0.25" top="0.75" bottom="0.75" header="0.3" footer="0.3"/>
  <pageSetup paperSize="9" scale="49" fitToHeight="0" orientation="portrait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2023-10-13T11:05:25Z</dcterms:modified>
</cp:coreProperties>
</file>